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e empregados e suas remunerações\2026\"/>
    </mc:Choice>
  </mc:AlternateContent>
  <bookViews>
    <workbookView xWindow="120" yWindow="15" windowWidth="18960" windowHeight="11325" tabRatio="646"/>
  </bookViews>
  <sheets>
    <sheet name="Relação de empregados JAN - 26" sheetId="16" r:id="rId1"/>
  </sheets>
  <definedNames>
    <definedName name="_xlnm.Print_Area" localSheetId="0">'Relação de empregados JAN - 26'!$A$1:$K$26</definedName>
  </definedNames>
  <calcPr calcId="162913"/>
</workbook>
</file>

<file path=xl/calcChain.xml><?xml version="1.0" encoding="utf-8"?>
<calcChain xmlns="http://schemas.openxmlformats.org/spreadsheetml/2006/main">
  <c r="J12" i="16" l="1"/>
  <c r="J13" i="16" l="1"/>
  <c r="H6" i="16" l="1"/>
  <c r="H7" i="16"/>
  <c r="H9" i="16"/>
  <c r="K9" i="16" s="1"/>
  <c r="H10" i="16"/>
  <c r="H11" i="16"/>
  <c r="I13" i="16" l="1"/>
  <c r="F5" i="16" l="1"/>
  <c r="H5" i="16" s="1"/>
  <c r="K5" i="16" l="1"/>
  <c r="G13" i="16"/>
  <c r="C8" i="16" l="1"/>
  <c r="H8" i="16" s="1"/>
  <c r="E13" i="16" l="1"/>
  <c r="K6" i="16" l="1"/>
  <c r="C12" i="16"/>
  <c r="H12" i="16" s="1"/>
  <c r="D13" i="16"/>
  <c r="F13" i="16"/>
  <c r="K10" i="16"/>
  <c r="K7" i="16"/>
  <c r="K8" i="16"/>
  <c r="K11" i="16"/>
  <c r="K12" i="16" l="1"/>
  <c r="K13" i="16" s="1"/>
  <c r="H13" i="16"/>
  <c r="C13" i="16"/>
</calcChain>
</file>

<file path=xl/sharedStrings.xml><?xml version="1.0" encoding="utf-8"?>
<sst xmlns="http://schemas.openxmlformats.org/spreadsheetml/2006/main" count="34" uniqueCount="33">
  <si>
    <t>Diretor Administrativo</t>
  </si>
  <si>
    <t>Assessor de Engenharia</t>
  </si>
  <si>
    <t>Gerente de Engenharia</t>
  </si>
  <si>
    <t>Bruna Mendes Rosa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</si>
  <si>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</si>
  <si>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</si>
  <si>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</si>
  <si>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</si>
  <si>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</si>
  <si>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</si>
  <si>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</si>
  <si>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</si>
  <si>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</si>
  <si>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</si>
  <si>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</si>
  <si>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</si>
  <si>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</si>
  <si>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</si>
  <si>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</si>
  <si>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</si>
  <si>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</si>
  <si>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</si>
  <si>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</si>
  <si>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</si>
  <si>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Gerente de Compras / Gerente de Finanças e Contábil, em exercício de substituição</t>
  </si>
  <si>
    <t>Assessor Especial / Diretor Administrativo, em exercício de substituição</t>
  </si>
  <si>
    <t>Assessor de Engenharia / Gerente de Engenharia, em exercício de substituição</t>
  </si>
  <si>
    <t>RELAÇÃO MENSAL DE EMPREGADOS E SUAS REMUNERAÇÕES - JANEIRO/2026
RECURSOS ADVINDOS DO FUNDEINFRA VIA TERMO DE COLABORAÇÃO Nº 001/2025  - IFAG x SEINFRA/GOINFRA</t>
  </si>
  <si>
    <t>Adriano Silva de Faria ²</t>
  </si>
  <si>
    <t>Pedro Salomão Rodrigues de Abreu ²</t>
  </si>
  <si>
    <t>² Gratificações proporcionais por substituição do titular durante férias regulamentares.</t>
  </si>
  <si>
    <t>Goiânia/GO, 05 de fevereiro de 2026.</t>
  </si>
  <si>
    <t>GERENTE INTERNO DE FINANÇAS E CONTÁBIL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</si>
</sst>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right" vertical="center"/>
    </xf>
    <xf numFmtId="44" fontId="1" fillId="4" borderId="5" xfId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showGridLines="0" tabSelected="1" topLeftCell="A9" zoomScaleNormal="100" workbookViewId="0">
      <selection activeCell="A27" sqref="A27"/>
    </sheetView>
  </sheetViews>
  <sheetFormatPr defaultColWidth="9.33203125" defaultRowHeight="12.75" x14ac:dyDescent="0.2"/>
  <cols>
    <col min="1" max="1" width="30.83203125" style="2" customWidth="1"/>
    <col min="2" max="2" width="30.1640625" style="2" customWidth="1"/>
    <col min="3" max="3" width="12" style="2" bestFit="1" customWidth="1"/>
    <col min="4" max="4" width="14.5" style="2" customWidth="1"/>
    <col min="5" max="5" width="18.5" style="2" bestFit="1" customWidth="1"/>
    <col min="6" max="6" width="16.83203125" style="2" bestFit="1" customWidth="1"/>
    <col min="7" max="7" width="10.6640625" style="2" bestFit="1" customWidth="1"/>
    <col min="8" max="8" width="12" style="2" bestFit="1" customWidth="1"/>
    <col min="9" max="9" width="9.6640625" style="2" bestFit="1" customWidth="1"/>
    <col min="10" max="10" width="14.33203125" style="2" bestFit="1" customWidth="1"/>
    <col min="11" max="11" width="12" style="2" bestFit="1" customWidth="1"/>
    <col min="12" max="12" width="5.1640625" style="2" customWidth="1"/>
    <col min="13" max="13" width="13.1640625" style="2" customWidth="1"/>
    <col min="14" max="15" width="9.33203125" style="2"/>
    <col min="16" max="16" width="12.5" style="2" bestFit="1" customWidth="1"/>
    <col min="17" max="16384" width="9.33203125" style="2"/>
  </cols>
  <sheetData>
    <row r="2" spans="1:16" ht="50.25" customHeight="1" x14ac:dyDescent="0.2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6" ht="18.7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6" customFormat="1" ht="57" customHeight="1" x14ac:dyDescent="0.2">
      <c r="A4" s="5" t="s">
        <v>7</v>
      </c>
      <c r="B4" s="7" t="s">
        <v>18</v>
      </c>
      <c r="C4" s="7" t="s">
        <v>8</v>
      </c>
      <c r="D4" s="7" t="s">
        <v>9</v>
      </c>
      <c r="E4" s="7" t="s">
        <v>10</v>
      </c>
      <c r="F4" s="7" t="s">
        <v>20</v>
      </c>
      <c r="G4" s="7" t="s">
        <v>11</v>
      </c>
      <c r="H4" s="7" t="s">
        <v>12</v>
      </c>
      <c r="I4" s="7" t="s">
        <v>21</v>
      </c>
      <c r="J4" s="7" t="s">
        <v>22</v>
      </c>
      <c r="K4" s="8" t="s">
        <v>13</v>
      </c>
    </row>
    <row r="5" spans="1:16" ht="23.45" customHeight="1" x14ac:dyDescent="0.2">
      <c r="A5" s="16" t="s">
        <v>17</v>
      </c>
      <c r="B5" s="17" t="s">
        <v>5</v>
      </c>
      <c r="C5" s="18">
        <v>4680.49</v>
      </c>
      <c r="D5" s="19"/>
      <c r="E5" s="20">
        <v>17500</v>
      </c>
      <c r="F5" s="20">
        <f>500</f>
        <v>500</v>
      </c>
      <c r="G5" s="21">
        <v>0</v>
      </c>
      <c r="H5" s="18">
        <f>C5+D5+E5+F5+G5</f>
        <v>22680.489999999998</v>
      </c>
      <c r="I5" s="18"/>
      <c r="J5" s="18">
        <v>6603.51</v>
      </c>
      <c r="K5" s="15">
        <f>H5-J5</f>
        <v>16076.979999999998</v>
      </c>
      <c r="M5" s="12"/>
    </row>
    <row r="6" spans="1:16" ht="38.25" x14ac:dyDescent="0.2">
      <c r="A6" s="16" t="s">
        <v>28</v>
      </c>
      <c r="B6" s="22" t="s">
        <v>25</v>
      </c>
      <c r="C6" s="18">
        <v>19000</v>
      </c>
      <c r="D6" s="19"/>
      <c r="E6" s="20">
        <v>11200</v>
      </c>
      <c r="F6" s="21">
        <v>0</v>
      </c>
      <c r="G6" s="21">
        <v>0</v>
      </c>
      <c r="H6" s="18">
        <f t="shared" ref="H6:H9" si="0">C6+D6+E6+F6+G6</f>
        <v>30200</v>
      </c>
      <c r="I6" s="18"/>
      <c r="J6" s="18">
        <v>8135.39</v>
      </c>
      <c r="K6" s="15">
        <f>H6-J6</f>
        <v>22064.61</v>
      </c>
    </row>
    <row r="7" spans="1:16" ht="23.45" customHeight="1" x14ac:dyDescent="0.2">
      <c r="A7" s="16" t="s">
        <v>3</v>
      </c>
      <c r="B7" s="17" t="s">
        <v>6</v>
      </c>
      <c r="C7" s="18">
        <v>17500</v>
      </c>
      <c r="D7" s="19"/>
      <c r="E7" s="20"/>
      <c r="F7" s="21">
        <v>0</v>
      </c>
      <c r="G7" s="21">
        <v>0</v>
      </c>
      <c r="H7" s="18">
        <f t="shared" si="0"/>
        <v>17500</v>
      </c>
      <c r="I7" s="18"/>
      <c r="J7" s="18">
        <v>4642.8900000000003</v>
      </c>
      <c r="K7" s="15">
        <f t="shared" ref="K7:K11" si="1">H7-J7</f>
        <v>12857.11</v>
      </c>
      <c r="M7" s="12"/>
    </row>
    <row r="8" spans="1:16" ht="23.45" customHeight="1" x14ac:dyDescent="0.2">
      <c r="A8" s="16" t="s">
        <v>16</v>
      </c>
      <c r="B8" s="17" t="s">
        <v>2</v>
      </c>
      <c r="C8" s="18">
        <f>26598.86-17500</f>
        <v>9098.86</v>
      </c>
      <c r="D8" s="20">
        <v>8866.2900000000009</v>
      </c>
      <c r="E8" s="20">
        <v>17500</v>
      </c>
      <c r="F8" s="21">
        <v>0</v>
      </c>
      <c r="G8" s="21">
        <v>0</v>
      </c>
      <c r="H8" s="18">
        <f t="shared" si="0"/>
        <v>35465.15</v>
      </c>
      <c r="I8" s="18"/>
      <c r="J8" s="18">
        <v>13071.68</v>
      </c>
      <c r="K8" s="15">
        <f t="shared" si="1"/>
        <v>22393.47</v>
      </c>
      <c r="M8" s="12"/>
    </row>
    <row r="9" spans="1:16" ht="23.45" customHeight="1" x14ac:dyDescent="0.2">
      <c r="A9" s="16" t="s">
        <v>23</v>
      </c>
      <c r="B9" s="17" t="s">
        <v>1</v>
      </c>
      <c r="C9" s="18">
        <v>15000</v>
      </c>
      <c r="D9" s="19"/>
      <c r="E9" s="20"/>
      <c r="F9" s="21">
        <v>0</v>
      </c>
      <c r="G9" s="21">
        <v>0</v>
      </c>
      <c r="H9" s="18">
        <f t="shared" si="0"/>
        <v>15000</v>
      </c>
      <c r="I9" s="18"/>
      <c r="J9" s="18">
        <v>3955.39</v>
      </c>
      <c r="K9" s="15">
        <f t="shared" ref="K9" si="2">H9-J9</f>
        <v>11044.61</v>
      </c>
      <c r="M9" s="12"/>
    </row>
    <row r="10" spans="1:16" ht="38.25" x14ac:dyDescent="0.2">
      <c r="A10" s="16" t="s">
        <v>29</v>
      </c>
      <c r="B10" s="22" t="s">
        <v>26</v>
      </c>
      <c r="C10" s="18">
        <v>15000</v>
      </c>
      <c r="D10" s="19"/>
      <c r="E10" s="20">
        <v>1416.67</v>
      </c>
      <c r="F10" s="21">
        <v>0</v>
      </c>
      <c r="G10" s="21">
        <v>0</v>
      </c>
      <c r="H10" s="18">
        <f>C10+D10+E10+F10+G10</f>
        <v>16416.669999999998</v>
      </c>
      <c r="I10" s="18"/>
      <c r="J10" s="18">
        <v>4344.9799999999996</v>
      </c>
      <c r="K10" s="15">
        <f t="shared" si="1"/>
        <v>12071.689999999999</v>
      </c>
      <c r="M10" s="12"/>
    </row>
    <row r="11" spans="1:16" ht="38.25" x14ac:dyDescent="0.2">
      <c r="A11" s="16" t="s">
        <v>14</v>
      </c>
      <c r="B11" s="22" t="s">
        <v>24</v>
      </c>
      <c r="C11" s="18">
        <v>17500</v>
      </c>
      <c r="D11" s="19"/>
      <c r="E11" s="20"/>
      <c r="F11" s="21">
        <v>0</v>
      </c>
      <c r="G11" s="21">
        <v>0</v>
      </c>
      <c r="H11" s="18">
        <f>C11+D11+E11+F11+G11</f>
        <v>17500</v>
      </c>
      <c r="I11" s="18"/>
      <c r="J11" s="18">
        <v>4642.8900000000003</v>
      </c>
      <c r="K11" s="15">
        <f t="shared" si="1"/>
        <v>12857.11</v>
      </c>
      <c r="M11" s="12"/>
    </row>
    <row r="12" spans="1:16" ht="23.45" customHeight="1" x14ac:dyDescent="0.2">
      <c r="A12" s="16" t="s">
        <v>15</v>
      </c>
      <c r="B12" s="17" t="s">
        <v>0</v>
      </c>
      <c r="C12" s="18">
        <f>10959.85+547.99</f>
        <v>11507.84</v>
      </c>
      <c r="D12" s="20">
        <v>13948.5</v>
      </c>
      <c r="E12" s="20">
        <v>40000</v>
      </c>
      <c r="F12" s="21">
        <v>0</v>
      </c>
      <c r="G12" s="21">
        <v>0</v>
      </c>
      <c r="H12" s="18">
        <f>C12+D12+E12+F12+G12</f>
        <v>65456.34</v>
      </c>
      <c r="I12" s="18">
        <v>9662.35</v>
      </c>
      <c r="J12" s="18">
        <f>1639.87+13983.65</f>
        <v>15623.52</v>
      </c>
      <c r="K12" s="15">
        <f>H12-I12-J12</f>
        <v>40170.47</v>
      </c>
      <c r="M12" s="12"/>
    </row>
    <row r="13" spans="1:16" ht="21" customHeight="1" thickBot="1" x14ac:dyDescent="0.25">
      <c r="A13" s="25" t="s">
        <v>4</v>
      </c>
      <c r="B13" s="26"/>
      <c r="C13" s="3">
        <f t="shared" ref="C13:K13" si="3">SUM(C5:C12)</f>
        <v>109287.19</v>
      </c>
      <c r="D13" s="3">
        <f t="shared" si="3"/>
        <v>22814.79</v>
      </c>
      <c r="E13" s="3">
        <f t="shared" si="3"/>
        <v>87616.67</v>
      </c>
      <c r="F13" s="3">
        <f t="shared" si="3"/>
        <v>500</v>
      </c>
      <c r="G13" s="3">
        <f t="shared" si="3"/>
        <v>0</v>
      </c>
      <c r="H13" s="3">
        <f t="shared" si="3"/>
        <v>220218.65</v>
      </c>
      <c r="I13" s="3">
        <f t="shared" si="3"/>
        <v>9662.35</v>
      </c>
      <c r="J13" s="3">
        <f t="shared" si="3"/>
        <v>61020.25</v>
      </c>
      <c r="K13" s="4">
        <f t="shared" si="3"/>
        <v>149536.04999999999</v>
      </c>
      <c r="L13" s="12"/>
      <c r="P13" s="12"/>
    </row>
    <row r="15" spans="1:16" x14ac:dyDescent="0.2">
      <c r="A15" s="13" t="s">
        <v>19</v>
      </c>
    </row>
    <row r="16" spans="1:16" x14ac:dyDescent="0.2">
      <c r="A16" s="13" t="s">
        <v>30</v>
      </c>
      <c r="B16" s="13"/>
      <c r="C16" s="13"/>
      <c r="D16" s="13"/>
    </row>
    <row r="17" spans="1:12" x14ac:dyDescent="0.2">
      <c r="A17" s="13"/>
    </row>
    <row r="18" spans="1:12" x14ac:dyDescent="0.2">
      <c r="A18" s="1"/>
    </row>
    <row r="19" spans="1:12" ht="15" x14ac:dyDescent="0.2">
      <c r="A19" s="23" t="s">
        <v>31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12"/>
    </row>
    <row r="20" spans="1:12" ht="1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L20" s="12"/>
    </row>
    <row r="21" spans="1:12" ht="15" x14ac:dyDescent="0.2">
      <c r="A21" s="11"/>
      <c r="B21" s="11"/>
      <c r="C21" s="11"/>
      <c r="D21" s="11"/>
      <c r="E21" s="11"/>
      <c r="F21" s="11"/>
      <c r="G21" s="11"/>
      <c r="H21" s="11"/>
      <c r="I21" s="14"/>
      <c r="J21" s="11"/>
    </row>
    <row r="25" spans="1:12" ht="12.75" customHeight="1" x14ac:dyDescent="0.2">
      <c r="A25" s="27" t="s">
        <v>14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2" ht="15" x14ac:dyDescent="0.2">
      <c r="A26" s="23" t="s">
        <v>32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</sheetData>
  <mergeCells count="5">
    <mergeCell ref="A26:K26"/>
    <mergeCell ref="A2:K2"/>
    <mergeCell ref="A13:B13"/>
    <mergeCell ref="A19:K19"/>
    <mergeCell ref="A25:K25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JAN - 26</vt:lpstr>
      <vt:lpstr>'Relação de empregados JAN - 26'!Area_de_impressao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2026-01-07T20:34:55Z</cp:lastPrinted>
  <dcterms:created xsi:type="dcterms:W3CDTF">2025-07-23T17:02:04Z</dcterms:created>
  <dcterms:modified xsi:type="dcterms:W3CDTF">2026-02-05T12:57:05Z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