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Joberth\Transparência Repositório\Pessoal\2026\Nova pasta\"/>
    </mc:Choice>
  </mc:AlternateContent>
  <bookViews>
    <workbookView xWindow="0" yWindow="0" windowWidth="28800" windowHeight="12180" tabRatio="646"/>
  </bookViews>
  <sheets>
    <sheet name="CEDIDOS" sheetId="14" r:id="rId1"/>
  </sheets>
  <calcPr calcId="162913"/>
</workbook>
</file>

<file path=xl/calcChain.xml><?xml version="1.0" encoding="utf-8"?>
<calcChain xmlns="http://schemas.openxmlformats.org/spreadsheetml/2006/main">
  <c r="C7" i="14" l="1"/>
  <c r="F6" i="14"/>
  <c r="C6" i="14"/>
  <c r="C5" i="14"/>
  <c r="H7" i="14" l="1"/>
  <c r="C8" i="14" l="1"/>
  <c r="E8" i="14"/>
  <c r="G8" i="14"/>
  <c r="H8" i="14"/>
  <c r="F5" i="14"/>
  <c r="I5" i="14" s="1"/>
  <c r="I6" i="14"/>
  <c r="F7" i="14"/>
  <c r="I7" i="14" s="1"/>
  <c r="F8" i="14" l="1"/>
  <c r="I8" i="14"/>
</calcChain>
</file>

<file path=xl/sharedStrings.xml><?xml version="1.0" encoding="utf-8"?>
<sst xmlns="http://schemas.openxmlformats.org/spreadsheetml/2006/main" count="24" uniqueCount="21">
  <si>
    <t>T O T A L</t>
  </si>
  <si>
    <t>NOME DO SERVIDOR</t>
  </si>
  <si>
    <t>TOTAL DESCONTOS
(R$)</t>
  </si>
  <si>
    <t>TOTAL LÍQUIDO
(R$)</t>
  </si>
  <si>
    <t>Adriano Barros Teixeira Silva Aires</t>
  </si>
  <si>
    <t>Analista de Gestão Governamental</t>
  </si>
  <si>
    <t>CARGO</t>
  </si>
  <si>
    <t>Pesquisador - IMB - Lei 22.527</t>
  </si>
  <si>
    <t>Técnico em Gestão Pública</t>
  </si>
  <si>
    <t>CORTE TETO (R$)</t>
  </si>
  <si>
    <t>-</t>
  </si>
  <si>
    <t>PROVENTOS
(R$)</t>
  </si>
  <si>
    <t>13º SALÁRIO</t>
  </si>
  <si>
    <t>TOTAL PROVENTOS (R$)</t>
  </si>
  <si>
    <t>GERENTE DE FINANÇAS E CONTÁBIL</t>
  </si>
  <si>
    <t>Joberth Júnior Bernazzolli Nunes</t>
  </si>
  <si>
    <t xml:space="preserve">Sérgio Borges Fonseca Júnior </t>
  </si>
  <si>
    <t xml:space="preserve">Eliseu Silva Garcia </t>
  </si>
  <si>
    <t>RELAÇÃO MENSAL DOS SERVIDORES CEDIDOS COM AS RESPECTIVAS REMUNERAÇÕES - JULHO/2026</t>
  </si>
  <si>
    <t>Goiânia/GO, 03 de agosto de 2026.</t>
  </si>
  <si>
    <t>ADIC. FÉRIAS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</si>
</sst>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/>
      <sz val="13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164" fontId="3" fillId="0" borderId="5" xfId="0" applyNumberFormat="1" applyFont="1" applyFill="1" applyBorder="1" applyAlignment="1">
      <alignment horizontal="left" vertical="center"/>
    </xf>
    <xf numFmtId="164" fontId="3" fillId="0" borderId="5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 vertical="center"/>
    </xf>
    <xf numFmtId="164" fontId="4" fillId="3" borderId="7" xfId="0" applyNumberFormat="1" applyFont="1" applyFill="1" applyBorder="1" applyAlignment="1">
      <alignment horizontal="right" vertical="center"/>
    </xf>
    <xf numFmtId="164" fontId="4" fillId="3" borderId="8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showGridLines="0" tabSelected="1" workbookViewId="0">
      <selection activeCell="H7" sqref="H7"/>
    </sheetView>
  </sheetViews>
  <sheetFormatPr defaultColWidth="9.33203125" defaultRowHeight="12.75" x14ac:dyDescent="0.2"/>
  <cols>
    <col min="1" max="1" width="38.83203125" style="2" customWidth="1"/>
    <col min="2" max="2" width="40.33203125" style="2" customWidth="1"/>
    <col min="3" max="7" width="18" style="2" customWidth="1"/>
    <col min="8" max="8" width="16.83203125" style="2" customWidth="1"/>
    <col min="9" max="9" width="17.6640625" style="2" customWidth="1"/>
    <col min="10" max="10" width="9.6640625" style="2" bestFit="1" customWidth="1"/>
    <col min="11" max="16384" width="9.33203125" style="2"/>
  </cols>
  <sheetData>
    <row r="2" spans="1:11" ht="32.25" customHeight="1" x14ac:dyDescent="0.2">
      <c r="A2" s="22" t="s">
        <v>18</v>
      </c>
      <c r="B2" s="22"/>
      <c r="C2" s="22"/>
      <c r="D2" s="22"/>
      <c r="E2" s="22"/>
      <c r="F2" s="22"/>
      <c r="G2" s="22"/>
      <c r="H2" s="22"/>
      <c r="I2" s="22"/>
    </row>
    <row r="3" spans="1:11" ht="18.75" customHeight="1" thickBo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11" s="3" customFormat="1" ht="57" customHeight="1" x14ac:dyDescent="0.2">
      <c r="A4" s="9" t="s">
        <v>1</v>
      </c>
      <c r="B4" s="10" t="s">
        <v>6</v>
      </c>
      <c r="C4" s="10" t="s">
        <v>11</v>
      </c>
      <c r="D4" s="10" t="s">
        <v>20</v>
      </c>
      <c r="E4" s="10" t="s">
        <v>12</v>
      </c>
      <c r="F4" s="10" t="s">
        <v>13</v>
      </c>
      <c r="G4" s="10" t="s">
        <v>9</v>
      </c>
      <c r="H4" s="10" t="s">
        <v>2</v>
      </c>
      <c r="I4" s="11" t="s">
        <v>3</v>
      </c>
    </row>
    <row r="5" spans="1:11" ht="27.6" customHeight="1" x14ac:dyDescent="0.2">
      <c r="A5" s="12" t="s">
        <v>4</v>
      </c>
      <c r="B5" s="13" t="s">
        <v>8</v>
      </c>
      <c r="C5" s="14">
        <f>5270.28+17500+500</f>
        <v>23270.28</v>
      </c>
      <c r="D5" s="18" t="s">
        <v>10</v>
      </c>
      <c r="E5" s="14">
        <v>16924.84</v>
      </c>
      <c r="F5" s="14">
        <f>C5+E5</f>
        <v>40195.119999999995</v>
      </c>
      <c r="G5" s="18" t="s">
        <v>10</v>
      </c>
      <c r="H5" s="14">
        <v>6863.52</v>
      </c>
      <c r="I5" s="15">
        <f>F5-H5</f>
        <v>33331.599999999991</v>
      </c>
      <c r="J5" s="7"/>
      <c r="K5" s="7"/>
    </row>
    <row r="6" spans="1:11" ht="27.6" customHeight="1" x14ac:dyDescent="0.2">
      <c r="A6" s="12" t="s">
        <v>17</v>
      </c>
      <c r="B6" s="13" t="s">
        <v>5</v>
      </c>
      <c r="C6" s="14">
        <f>9486.47+17500</f>
        <v>26986.47</v>
      </c>
      <c r="D6" s="18">
        <v>1499.25</v>
      </c>
      <c r="E6" s="14">
        <v>0</v>
      </c>
      <c r="F6" s="14">
        <f>C6+D6+E6</f>
        <v>28485.72</v>
      </c>
      <c r="G6" s="18" t="s">
        <v>10</v>
      </c>
      <c r="H6" s="14">
        <v>11176.23</v>
      </c>
      <c r="I6" s="15">
        <f t="shared" ref="I6" si="0">F6-H6</f>
        <v>17309.490000000002</v>
      </c>
      <c r="J6" s="7"/>
      <c r="K6" s="7"/>
    </row>
    <row r="7" spans="1:11" ht="27.6" customHeight="1" x14ac:dyDescent="0.2">
      <c r="A7" s="12" t="s">
        <v>16</v>
      </c>
      <c r="B7" s="13" t="s">
        <v>7</v>
      </c>
      <c r="C7" s="14">
        <f>11426.74+571.34+40000</f>
        <v>51998.080000000002</v>
      </c>
      <c r="D7" s="18" t="s">
        <v>10</v>
      </c>
      <c r="E7" s="14">
        <v>0</v>
      </c>
      <c r="F7" s="14">
        <f t="shared" ref="F6:F7" si="1">C7+E7</f>
        <v>51998.080000000002</v>
      </c>
      <c r="G7" s="14">
        <v>10152.59</v>
      </c>
      <c r="H7" s="14">
        <f>1709.73+10128.6</f>
        <v>11838.33</v>
      </c>
      <c r="I7" s="15">
        <f>F7-G7-H7</f>
        <v>30007.160000000003</v>
      </c>
      <c r="J7" s="7"/>
      <c r="K7" s="7"/>
    </row>
    <row r="8" spans="1:11" ht="27.6" customHeight="1" thickBot="1" x14ac:dyDescent="0.25">
      <c r="A8" s="23" t="s">
        <v>0</v>
      </c>
      <c r="B8" s="24"/>
      <c r="C8" s="16">
        <f t="shared" ref="C8:H8" si="2">SUM(C5:C7)</f>
        <v>102254.83</v>
      </c>
      <c r="D8" s="16"/>
      <c r="E8" s="16">
        <f t="shared" si="2"/>
        <v>16924.84</v>
      </c>
      <c r="F8" s="16">
        <f t="shared" si="2"/>
        <v>120678.92</v>
      </c>
      <c r="G8" s="16">
        <f t="shared" si="2"/>
        <v>10152.59</v>
      </c>
      <c r="H8" s="16">
        <f t="shared" si="2"/>
        <v>29878.080000000002</v>
      </c>
      <c r="I8" s="17">
        <f>SUM(I5:I7)</f>
        <v>80648.25</v>
      </c>
      <c r="J8" s="7"/>
    </row>
    <row r="10" spans="1:11" x14ac:dyDescent="0.2">
      <c r="A10" s="19"/>
    </row>
    <row r="11" spans="1:11" x14ac:dyDescent="0.2">
      <c r="A11" s="1"/>
    </row>
    <row r="12" spans="1:11" ht="15.75" x14ac:dyDescent="0.2">
      <c r="A12" s="21" t="s">
        <v>19</v>
      </c>
      <c r="B12" s="21"/>
      <c r="C12" s="21"/>
      <c r="D12" s="21"/>
      <c r="E12" s="21"/>
      <c r="F12" s="21"/>
      <c r="G12" s="21"/>
      <c r="H12" s="21"/>
      <c r="I12" s="21"/>
      <c r="J12" s="7"/>
    </row>
    <row r="13" spans="1:11" ht="15" x14ac:dyDescent="0.2">
      <c r="A13" s="5"/>
      <c r="B13" s="5"/>
      <c r="C13" s="5"/>
      <c r="D13" s="5"/>
      <c r="E13" s="5"/>
      <c r="F13" s="5"/>
      <c r="G13" s="5"/>
      <c r="H13" s="5"/>
      <c r="J13" s="7"/>
    </row>
    <row r="14" spans="1:11" ht="15" x14ac:dyDescent="0.2">
      <c r="A14" s="5"/>
      <c r="B14" s="5"/>
      <c r="C14" s="5"/>
      <c r="D14" s="5"/>
      <c r="E14" s="5"/>
      <c r="F14" s="5"/>
      <c r="G14" s="5"/>
      <c r="H14" s="5"/>
      <c r="J14" s="7"/>
    </row>
    <row r="15" spans="1:11" ht="15" x14ac:dyDescent="0.2">
      <c r="A15" s="5"/>
      <c r="B15" s="5"/>
      <c r="C15" s="5"/>
      <c r="D15" s="5"/>
      <c r="E15" s="5"/>
      <c r="F15" s="5"/>
      <c r="G15" s="5"/>
      <c r="H15" s="5"/>
      <c r="J15" s="7"/>
    </row>
    <row r="16" spans="1:11" ht="15" x14ac:dyDescent="0.2">
      <c r="A16" s="5"/>
      <c r="B16" s="5"/>
      <c r="C16" s="5"/>
      <c r="D16" s="5"/>
      <c r="E16" s="5"/>
      <c r="F16" s="5"/>
      <c r="G16" s="5"/>
      <c r="H16" s="5"/>
    </row>
    <row r="17" spans="1:9" ht="15" x14ac:dyDescent="0.2">
      <c r="A17" s="5"/>
      <c r="B17" s="5"/>
      <c r="C17" s="5"/>
      <c r="D17" s="5"/>
      <c r="E17" s="5"/>
      <c r="F17" s="5"/>
      <c r="G17" s="5"/>
      <c r="H17" s="5"/>
    </row>
    <row r="18" spans="1:9" ht="15" x14ac:dyDescent="0.2">
      <c r="A18" s="6"/>
      <c r="B18" s="6"/>
      <c r="C18" s="6"/>
      <c r="D18" s="8"/>
      <c r="E18" s="8"/>
      <c r="F18" s="8"/>
      <c r="G18" s="8"/>
      <c r="H18" s="6"/>
    </row>
    <row r="19" spans="1:9" ht="15" x14ac:dyDescent="0.2">
      <c r="A19" s="6"/>
      <c r="B19" s="6"/>
      <c r="C19" s="6"/>
      <c r="D19" s="8"/>
      <c r="E19" s="8"/>
      <c r="F19" s="8"/>
      <c r="G19" s="8"/>
      <c r="H19" s="6"/>
    </row>
    <row r="23" spans="1:9" ht="12.75" customHeight="1" x14ac:dyDescent="0.2">
      <c r="A23" s="20" t="s">
        <v>15</v>
      </c>
      <c r="B23" s="20"/>
      <c r="C23" s="20"/>
      <c r="D23" s="20"/>
      <c r="E23" s="20"/>
      <c r="F23" s="20"/>
      <c r="G23" s="20"/>
      <c r="H23" s="20"/>
      <c r="I23" s="20"/>
    </row>
    <row r="24" spans="1:9" ht="15.75" x14ac:dyDescent="0.2">
      <c r="A24" s="21" t="s">
        <v>14</v>
      </c>
      <c r="B24" s="21"/>
      <c r="C24" s="21"/>
      <c r="D24" s="21"/>
      <c r="E24" s="21"/>
      <c r="F24" s="21"/>
      <c r="G24" s="21"/>
      <c r="H24" s="21"/>
      <c r="I24" s="21"/>
    </row>
  </sheetData>
  <mergeCells count="5">
    <mergeCell ref="A23:I23"/>
    <mergeCell ref="A24:I24"/>
    <mergeCell ref="A2:I2"/>
    <mergeCell ref="A8:B8"/>
    <mergeCell ref="A12:I12"/>
  </mergeCells>
  <printOptions horizontalCentered="1"/>
  <pageMargins left="0.31496062992125984" right="0.31496062992125984" top="1.1811023622047245" bottom="0.78740157480314965" header="0.31496062992125984" footer="0.31496062992125984"/>
  <pageSetup paperSize="9" scale="80" orientation="landscape" r:id="rId1"/>
  <headerFooter>
    <oddHeader>&amp;C&amp;G</oddHeader>
    <oddFooter xml:space="preserve">&amp;CBR Business - 5º e 6º andares- Av. 85, no 1.070, St. Marista - Goiânia - GO
Tel.: (62) 99829 9400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CEDIDOS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2026-06-01T14:01:26Z</cp:lastPrinted>
  <dcterms:created xsi:type="dcterms:W3CDTF">2025-07-23T17:02:04Z</dcterms:created>
  <dcterms:modified xsi:type="dcterms:W3CDTF">2026-08-03T12:57:09Z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2025-07-23T00:00:00Z</vt:filetime>
  </property>
  <property fmtid="{D5CDD505-2E9C-101B-9397-08002B2CF9AE}" pid="3" name="LastSaved">
    <vt:filetime>2025-07-23T00:00:00Z</vt:filetime>
  </property>
  <property fmtid="{D5CDD505-2E9C-101B-9397-08002B2CF9AE}" pid="4" name="Producer">
    <vt:lpwstr>iLovePDF</vt:lpwstr>
  </property>
</Properties>
</file>