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Administrador\Downloads\"/>
    </mc:Choice>
  </mc:AlternateContent>
  <xr:revisionPtr revIDLastSave="0" documentId="13_ncr:1_{59FC5067-AD6A-4B45-897C-00C2B240C318}" xr6:coauthVersionLast="47" xr6:coauthVersionMax="47" xr10:uidLastSave="{00000000-0000-0000-0000-000000000000}"/>
  <bookViews>
    <workbookView xWindow="-108" yWindow="-108" windowWidth="23256" windowHeight="12456" xr2:uid="{00000000-000D-0000-FFFF-FFFF00000000}"/>
  </bookViews>
  <sheets>
    <sheet name="LIMPEZA E COZINHA" sheetId="1" r:id="rId1"/>
  </sheets>
  <definedNames>
    <definedName name="_xlnm.Print_Area" localSheetId="0">'LIMPEZA E COZINHA'!$A$1:$K$140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 l="1" a="1"/>
  <c r="A1" i="1" s="1"/>
  <c r="J19" i="1" l="1"/>
  <c r="J28" i="1"/>
  <c r="C138" i="1" l="1"/>
  <c r="C136" i="1"/>
  <c r="C135" i="1"/>
  <c r="C134" i="1"/>
  <c r="C133" i="1"/>
  <c r="C132" i="1"/>
  <c r="I127" i="1"/>
  <c r="J113" i="1"/>
  <c r="J136" i="1" s="1"/>
  <c r="J97" i="1"/>
  <c r="J102" i="1" s="1"/>
  <c r="I92" i="1"/>
  <c r="I76" i="1"/>
  <c r="C69" i="1"/>
  <c r="C68" i="1"/>
  <c r="C67" i="1"/>
  <c r="J60" i="1"/>
  <c r="I54" i="1"/>
  <c r="I78" i="1" s="1"/>
  <c r="I42" i="1"/>
  <c r="J33" i="1"/>
  <c r="J32" i="1"/>
  <c r="J31" i="1"/>
  <c r="J30" i="1"/>
  <c r="J29" i="1"/>
  <c r="J34" i="1" l="1"/>
  <c r="J63" i="1"/>
  <c r="J69" i="1" s="1"/>
  <c r="J89" i="1"/>
  <c r="J75" i="1"/>
  <c r="J77" i="1"/>
  <c r="J86" i="1"/>
  <c r="J78" i="1"/>
  <c r="J132" i="1"/>
  <c r="J88" i="1"/>
  <c r="J90" i="1"/>
  <c r="J91" i="1"/>
  <c r="J87" i="1"/>
  <c r="J79" i="1"/>
  <c r="J76" i="1"/>
  <c r="I80" i="1"/>
  <c r="J41" i="1" l="1"/>
  <c r="J40" i="1"/>
  <c r="J42" i="1"/>
  <c r="J49" i="1" s="1"/>
  <c r="J80" i="1"/>
  <c r="J134" i="1" s="1"/>
  <c r="J92" i="1"/>
  <c r="J101" i="1" s="1"/>
  <c r="J103" i="1" s="1"/>
  <c r="J135" i="1" s="1"/>
  <c r="J47" i="1"/>
  <c r="J67" i="1" l="1"/>
  <c r="J51" i="1"/>
  <c r="J50" i="1"/>
  <c r="J52" i="1"/>
  <c r="J48" i="1"/>
  <c r="J46" i="1"/>
  <c r="J53" i="1"/>
  <c r="J54" i="1" l="1"/>
  <c r="J68" i="1" s="1"/>
  <c r="J70" i="1" s="1"/>
  <c r="J133" i="1" s="1"/>
  <c r="J137" i="1" s="1"/>
  <c r="J118" i="1" s="1"/>
  <c r="J119" i="1" s="1"/>
  <c r="J123" i="1" l="1"/>
  <c r="J122" i="1"/>
  <c r="L131" i="1"/>
  <c r="L132" i="1" s="1"/>
  <c r="J124" i="1"/>
  <c r="J127" i="1" l="1"/>
  <c r="J138" i="1" s="1"/>
  <c r="J13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Thays Cristina da Silva Araujo</author>
  </authors>
  <commentList>
    <comment ref="M75" authorId="0" shapeId="0" xr:uid="{00000000-0006-0000-0000-000001000000}">
      <text>
        <r>
          <rPr>
            <b/>
            <sz val="9"/>
            <color indexed="81"/>
            <rFont val="Segoe UI"/>
            <family val="2"/>
          </rPr>
          <t>Thays Cristina da Silva Araujo:</t>
        </r>
        <r>
          <rPr>
            <sz val="9"/>
            <color indexed="81"/>
            <rFont val="Segoe UI"/>
            <family val="2"/>
          </rPr>
          <t xml:space="preserve">
 Acórdão TCU nº 1904/2007 Plenário. Fundamentação: art. 7º, inciso XXI, da Constituição Federal e art. 487 da CLT e Acórdão TCU nº 1904/2007 Plenário.</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<sst xmlns="http://schemas.openxmlformats.org/spreadsheetml/2006/main" count="230" uniqueCount="145">
  <si>
    <t>INTERESSADO</t>
  </si>
  <si>
    <t>: XXXX</t>
  </si>
  <si>
    <t>ASSUNTO</t>
  </si>
  <si>
    <t>DISCRIMINAÇÃO DOS SERVIÇOS (Dados referentes à contratação)</t>
  </si>
  <si>
    <t>A</t>
  </si>
  <si>
    <t>Data de apresentação da proposta (dia/mês/ano):</t>
  </si>
  <si>
    <t>B</t>
  </si>
  <si>
    <t>Município / UF:</t>
  </si>
  <si>
    <t>C</t>
  </si>
  <si>
    <t>Ano do Acordo, Convenção ou Dissídio Coletivo:</t>
  </si>
  <si>
    <t>D</t>
  </si>
  <si>
    <t>Número de meses de execução contratual:</t>
  </si>
  <si>
    <t>IDENTIFICAÇÃO DO SERVIÇO</t>
  </si>
  <si>
    <t>Tipo de Serviço</t>
  </si>
  <si>
    <t>Unidade de Medida</t>
  </si>
  <si>
    <t>Quantidade total a contratar
 (em função da unidade de Medida)</t>
  </si>
  <si>
    <t>Fonte de Pesquisa para composição</t>
  </si>
  <si>
    <t>IN 05/2017</t>
  </si>
  <si>
    <t>XXIV - UNIDADE DE MEDIDA: parâmetro de medição adotado pela Administração para possibilitar a quantificação dos serviços e a aferição dos resultados.</t>
  </si>
  <si>
    <t>Mão de obra</t>
  </si>
  <si>
    <t>Mão de obra vinculada à execução contratual</t>
  </si>
  <si>
    <t>Dados para composição dos custos referentes a mão de obra</t>
  </si>
  <si>
    <t>Tipo de Serviço (mesmo serviço com características distintas)</t>
  </si>
  <si>
    <t>Classificação Brasileira de Ocupações (CBO)</t>
  </si>
  <si>
    <t>Categoria Profissional (vinculada à execução contratual)</t>
  </si>
  <si>
    <t>Data-Base da Categoria (dia/mês/ano)</t>
  </si>
  <si>
    <t>Módulo 1 - Composição da Remuneração</t>
  </si>
  <si>
    <t>Composição da Remuneração</t>
  </si>
  <si>
    <t>Valor (R$)</t>
  </si>
  <si>
    <t>Salário - Base</t>
  </si>
  <si>
    <t>XXII - SALÁRIO: valor a ser efetivamente pago ao profissional envolvido diretamente na execução contratual, não podendo ser inferior ao estabelecido em Acordo ou Convenção Coletiva, Sentença Normativa ou lei. Quando da inexistência destes, o valor poderá ser aquele praticado no mercado ou apurado em publicações ou pesquisas setoriais para a categoria profissional correspondente.</t>
  </si>
  <si>
    <t>Adicional de Periculosidade</t>
  </si>
  <si>
    <t>Adicional de Insalubridade</t>
  </si>
  <si>
    <t>Adicional Noturno</t>
  </si>
  <si>
    <t>E</t>
  </si>
  <si>
    <t>Adicional de Hora Noturna Reduzida</t>
  </si>
  <si>
    <t>G</t>
  </si>
  <si>
    <t>Outros (especificar)</t>
  </si>
  <si>
    <t>Total</t>
  </si>
  <si>
    <t>XIX - REMUNERAÇÃO: soma do salário-base percebido pelo profissional, em contrapartida pelos serviços prestados, com os adicionais cabíveis, tais como hora extra, adicional de insalubridade, adicional de periculosidade, adicional de tempo de serviço, adicional de risco de vida e demais que se fizerem necessários.</t>
  </si>
  <si>
    <t>Módulo 2 - Encargos e Benefícios Anuais, Mensais e Diários</t>
  </si>
  <si>
    <t>Submódulo 2.1 - 13º (décimo terceiro) Salário, Férias e Adicional de Férias</t>
  </si>
  <si>
    <t>2.1</t>
  </si>
  <si>
    <t>13º (décimo terceiro) Salário, Férias e Adicional de Férias</t>
  </si>
  <si>
    <t>%</t>
  </si>
  <si>
    <t>13º (décimo terceiro) Salário</t>
  </si>
  <si>
    <t xml:space="preserve">item 14 do Anexo XII da IN 05/2017 MPDG </t>
  </si>
  <si>
    <t>Férias e Adicional de Férias</t>
  </si>
  <si>
    <t>item 14 do Anexo XII da IN 05/2017 MPDG</t>
  </si>
  <si>
    <t>Submódulo 2.2 - Encargos Previdenciários (GPS), Fundo de Garantia por Tempo
de Serviço (FGTS) e outras contribuições</t>
  </si>
  <si>
    <t>2.2</t>
  </si>
  <si>
    <t>GPS, FGTS e outras contribuições</t>
  </si>
  <si>
    <t>INSS</t>
  </si>
  <si>
    <r>
      <t xml:space="preserve">Lei n° 8.212, de 24 de julho de 1991 (Art. 22, Inciso I) = </t>
    </r>
    <r>
      <rPr>
        <b/>
        <sz val="8"/>
        <rFont val="Calibri"/>
        <family val="2"/>
        <scheme val="minor"/>
      </rPr>
      <t xml:space="preserve">20,00% - </t>
    </r>
    <r>
      <rPr>
        <sz val="8"/>
        <rFont val="Calibri"/>
        <family val="2"/>
        <scheme val="minor"/>
      </rPr>
      <t>Os percentuais dos encargos previdenciários, do FGTS e demais contribuições são aqueles estabelecidos pela legislação vigente.</t>
    </r>
  </si>
  <si>
    <t>Salário Educação</t>
  </si>
  <si>
    <t>Decreto-Lei n° 87.043 de 22 de março de 1982 (Art. 3°, Inciso I) = 2,50% - Os percentuais dos encargos previdenciários, do FGTS e demais contribuições são aqueles estabelecidos pela legislação vigente</t>
  </si>
  <si>
    <t>SAT</t>
  </si>
  <si>
    <t>O SAT a depender do grau de risco do serviço irá variar entre 1%, para risco leve, de 2%, para risco médio, e de 3% de risco grave.</t>
  </si>
  <si>
    <t>SESC ou SESI</t>
  </si>
  <si>
    <t>Decreto-Lei n° 9.853/1946 (Art. 3°) e Lei n° 8.036/1990 (Art. 30) = 1,50% - Os percentuais dos encargos previdenciários, do FGTS e demais contribuições são aqueles estabelecidos pela legislação vigente.</t>
  </si>
  <si>
    <t>SENAI - SENAC</t>
  </si>
  <si>
    <t>Decreto-Lei n° 2.318/1986 = 1,00% - Os percentuais dos encargos previdenciários, do FGTS e demais contribuições são aqueles estabelecidos pela legislação vigente.</t>
  </si>
  <si>
    <t>F</t>
  </si>
  <si>
    <t>SEBRAE</t>
  </si>
  <si>
    <t>Lei n° 8.029, de 12 de abril de 1990 (Art. 8°) = 0,60% - Os percentuais dos encargos previdenciários, do FGTS e demais contribuições são aqueles estabelecidos pela legislação vigente.</t>
  </si>
  <si>
    <t>INCRA</t>
  </si>
  <si>
    <t>Decreto-Lei n° 1.146, de 31 de dezembro de 1970 (Art. 1°, Inciso I) = 0,20% - Os percentuais dos encargos previdenciários, do FGTS e demais contribuições são aqueles estabelecidos pela legislação vigente.</t>
  </si>
  <si>
    <t>H</t>
  </si>
  <si>
    <t>FGTS</t>
  </si>
  <si>
    <t>Lei n° 8.036, de 11 de maio de 1990 (Art. 15) - Os percentuais dos encargos previdenciários, do FGTS e demais contribuições são aqueles estabelecidos pela legislação vigente.</t>
  </si>
  <si>
    <t>Submódulo 2.3 - Benefícios Mensais e Diários</t>
  </si>
  <si>
    <t>2.3</t>
  </si>
  <si>
    <t>Benefícios Mensais e Diários</t>
  </si>
  <si>
    <t>Referência</t>
  </si>
  <si>
    <t>Transporte - desconto de 6% sobre salário base</t>
  </si>
  <si>
    <t>Auxílio-Refeição/Alimentação</t>
  </si>
  <si>
    <t>Amparo Familiar</t>
  </si>
  <si>
    <t xml:space="preserve">Seguro de Vida </t>
  </si>
  <si>
    <t>Quadro - Resumo do Módulo 2 - Encargos e Benefícios anuais, mensais e diários</t>
  </si>
  <si>
    <t>Encargos e Benefícios anuais, mensais e diários</t>
  </si>
  <si>
    <t>Módulo 3 - Provisão para Rescisão</t>
  </si>
  <si>
    <t>Provisão para Rescisção</t>
  </si>
  <si>
    <t>Aviso Prévio Indenizado</t>
  </si>
  <si>
    <t>1 salário integral x (1 mês não trabalhado / 12 meses) x 5,5% estatística = 0,46%, Onde: 5,55% = percentual de empregados demitidos que não trabalham durante o aviso prévio, de acordo com estudo do STF (fls. 187/199 - volume IV)</t>
  </si>
  <si>
    <t>Incidência do FGTS sobre o Aviso Prévio Indenizado</t>
  </si>
  <si>
    <t>(8% x 0,46% = 0,04%)</t>
  </si>
  <si>
    <t>Aviso Prévio Trabalhado</t>
  </si>
  <si>
    <t>Acordão 1.186/2017 - Plenário - Lei 12.506/2011</t>
  </si>
  <si>
    <t>Incidência de GPS, FGTS e outras contribuições sobre o Aviso Prévio Trabalhado</t>
  </si>
  <si>
    <t>(36,80% x 1,94% = 0,71%)</t>
  </si>
  <si>
    <t>Multa do FGTS sobre Aviso Prévio Indenizado e Trabalhado</t>
  </si>
  <si>
    <t>Módulo 4 - Custo de Reposição do Profissional Ausente</t>
  </si>
  <si>
    <t>Submódulo 4.1 - Ausências Legais</t>
  </si>
  <si>
    <t>4.1</t>
  </si>
  <si>
    <t>Ausências Legais</t>
  </si>
  <si>
    <t>Substituto na cobertura de férias</t>
  </si>
  <si>
    <t>Terço constitucional de férias e 13º salário do ferista ((3,03% + 8,33%) ÷ 12 = 0,95%)</t>
  </si>
  <si>
    <t>Substituto na cobertura de Ausências Legais</t>
  </si>
  <si>
    <t>Ausências legais e ausências por doença ((07 ÷ 30 ÷ 12) + (07 ÷ 30 ÷ 12) x 100 = 3,88%)</t>
  </si>
  <si>
    <t>Substituto na cobertura de Licença - Paternidade</t>
  </si>
  <si>
    <t>Licença Paternidade ((5 ÷ 30) ÷ 12 x 0,075 x 100 = 0,10%)</t>
  </si>
  <si>
    <t>Substituto na cobertura de Ausência por acidente de trabalho</t>
  </si>
  <si>
    <t>Ausência por acidente de trabalho (15 ÷ 30 ÷ 12 x 0,10 x 100 = 0,42%)</t>
  </si>
  <si>
    <t>Substituto na cobertura de Afastamento Maternidade</t>
  </si>
  <si>
    <t>Afastamento maternidade ((1 ÷ 12 x 4) + (1,33 ÷ 12 x 4)) ÷ 12 x 0,0025 x 100 = 0,02%)</t>
  </si>
  <si>
    <t>Substituto na cobertura de Outros ausências (especificar)</t>
  </si>
  <si>
    <t>Submódulo 4.2 - Intrajornada</t>
  </si>
  <si>
    <t>4.2</t>
  </si>
  <si>
    <t>Substituto na Intrajornada</t>
  </si>
  <si>
    <t>Substituto na cobertura de Intervalo para repouso ou alimentação</t>
  </si>
  <si>
    <t>Quadro - Resumo do Módulo 4 - Custos de Reposição do Profissional Ausente</t>
  </si>
  <si>
    <t>Custo de Reposição do Profissional Ausente</t>
  </si>
  <si>
    <t>Substituto nas Ausências Legais</t>
  </si>
  <si>
    <t>Módulo 5 - Insumos Diversos</t>
  </si>
  <si>
    <t>Insumos Diversos</t>
  </si>
  <si>
    <t>Uniformes</t>
  </si>
  <si>
    <t>Materiais</t>
  </si>
  <si>
    <t>Ferramental</t>
  </si>
  <si>
    <t>EPI´s</t>
  </si>
  <si>
    <t>Módulo 6 - Custos Indiretos, Tributos e Lucro</t>
  </si>
  <si>
    <t>Custos Indiretos, Tributos e Lucro</t>
  </si>
  <si>
    <t xml:space="preserve">Custos Indiretos </t>
  </si>
  <si>
    <t>Lucro</t>
  </si>
  <si>
    <t>Anexo I - Inciso XI - LUCRO: ganho decorrente da exploração da atividade econômica, calculado mediante incidência percentual sobre o efetivamente executado pela empresa, a exemplo da remuneração, benefícios mensais e diários, encargos sociais e trabalhistas, insumos diversos e custos indiretos.</t>
  </si>
  <si>
    <t>Tributos</t>
  </si>
  <si>
    <t>C.1 - Tributos Federais (especificar)</t>
  </si>
  <si>
    <t>ISS</t>
  </si>
  <si>
    <t>PIS</t>
  </si>
  <si>
    <t>COFINS</t>
  </si>
  <si>
    <t>C.2 - Tributos Estaduais (especificar)</t>
  </si>
  <si>
    <t>C.3 - Tributos Municipais (especificar)</t>
  </si>
  <si>
    <t>QUADRO-RESUMO DO CUSTO POR EMPREGADO</t>
  </si>
  <si>
    <t>Mão de obra vinculada à execução contratual (valor por empregado)</t>
  </si>
  <si>
    <t>Subtotal (A + B + C + D + E)</t>
  </si>
  <si>
    <t>Valor Total por Empregado</t>
  </si>
  <si>
    <t>POSTO</t>
  </si>
  <si>
    <t>Salário Normativo da Categoria Profissional</t>
  </si>
  <si>
    <t>dias</t>
  </si>
  <si>
    <t>Valor do dia</t>
  </si>
  <si>
    <t>Total mês</t>
  </si>
  <si>
    <t>6% do salário base</t>
  </si>
  <si>
    <t>Valor empresa</t>
  </si>
  <si>
    <t>De acordo com o entendimento do TCU no Acórdão nº1.186/2017 - Plenário, a parcela mensal a título de aviso prévio trabalhado será no percentual máximo de 1,94% no primeiro ano, e, em caso de prorrogação do contrato,o percentual máximo dessa parcela será de 0,194% a cada ano de prorrogação, a ser incluído por ocasião da formulação do aditivo da prorrogação do contrato,conforme a Lei nº 12.506/2011" (Enunciado do Boletim de Jurisprudência nº 176/2017).</t>
  </si>
  <si>
    <t>: 2025XXXXXXXX</t>
  </si>
  <si>
    <t>: CONTRATO Nº XX/2025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</si>
</sst>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quot;R$ &quot;* #,##0.00_);_(&quot;R$ &quot;* \(#,##0.00\);_(&quot;R$ &quot;* &quot;-&quot;??_);_(@_)"/>
    <numFmt numFmtId="165" formatCode="_(* #,##0.00_);_(* \(#,##0.00\);_(* \-??_);_(@_)"/>
    <numFmt numFmtId="166" formatCode="_(* #,##0_);_(* \(#,##0\);_(* \-??_);_(@_)"/>
  </numFmts>
  <fonts count="11" x14ac:knownFonts="1">
    <font>
      <sz val="10"/>
      <name val="Arial"/>
      <family val="2"/>
    </font>
    <font>
      <sz val="10"/>
      <name val="Arial"/>
      <family val="2"/>
    </font>
    <font>
      <sz val="10"/>
      <name val="Calibri"/>
      <family val="2"/>
      <scheme val="minor"/>
    </font>
    <font>
      <b/>
      <sz val="10"/>
      <name val="Calibri"/>
      <family val="2"/>
      <scheme val="minor"/>
    </font>
    <font>
      <sz val="8"/>
      <name val="Calibri"/>
      <family val="2"/>
      <scheme val="minor"/>
    </font>
    <font>
      <sz val="8"/>
      <color rgb="FF000000"/>
      <name val="Calibri"/>
      <family val="2"/>
      <scheme val="minor"/>
    </font>
    <font>
      <b/>
      <sz val="8"/>
      <name val="Calibri"/>
      <family val="2"/>
      <scheme val="minor"/>
    </font>
    <font>
      <b/>
      <sz val="9"/>
      <color indexed="81"/>
      <name val="Segoe UI"/>
      <family val="2"/>
    </font>
    <font>
      <sz val="9"/>
      <color indexed="81"/>
      <name val="Segoe UI"/>
      <family val="2"/>
    </font>
    <font>
      <b/>
      <sz val="8"/>
      <name val="Arial"/>
      <family val="2"/>
    </font>
    <font>
      <b/>
      <sz val="10"/>
      <color rgb="FFFF0000"/>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bgColor indexed="34"/>
      </patternFill>
    </fill>
    <fill>
      <patternFill patternType="solid">
        <fgColor theme="4"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4">
    <xf numFmtId="0" fontId="0" fillId="0" borderId="0"/>
    <xf numFmtId="164" fontId="1" fillId="0" borderId="0" applyFill="0" applyBorder="0" applyAlignment="0" applyProtection="0"/>
    <xf numFmtId="9" fontId="1" fillId="0" borderId="0" applyFill="0" applyBorder="0" applyAlignment="0" applyProtection="0"/>
    <xf numFmtId="43" fontId="1" fillId="0" borderId="0" applyFont="0" applyFill="0" applyBorder="0" applyAlignment="0" applyProtection="0"/>
  </cellStyleXfs>
  <cellXfs count="57">
    <xf numFmtId="0" fontId="0" fillId="0" borderId="0" xfId="0"/>
    <xf numFmtId="0" fontId="2" fillId="0" borderId="0" xfId="0" applyFont="1" applyAlignment="1">
      <alignment vertical="center"/>
    </xf>
    <xf numFmtId="0" fontId="3" fillId="2" borderId="1" xfId="0" applyFont="1" applyFill="1" applyBorder="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2" fillId="0" borderId="1" xfId="0" applyFont="1" applyBorder="1" applyAlignment="1">
      <alignment horizontal="center" vertical="center"/>
    </xf>
    <xf numFmtId="0" fontId="4" fillId="0" borderId="0" xfId="0" applyFont="1" applyAlignment="1">
      <alignment vertical="center"/>
    </xf>
    <xf numFmtId="0" fontId="5" fillId="0" borderId="0" xfId="0" applyFont="1" applyAlignment="1">
      <alignment vertical="center"/>
    </xf>
    <xf numFmtId="9" fontId="2" fillId="3" borderId="1" xfId="2" applyFont="1" applyFill="1" applyBorder="1" applyAlignment="1">
      <alignment horizontal="center" vertical="center"/>
    </xf>
    <xf numFmtId="164" fontId="2" fillId="3" borderId="1" xfId="1" applyFont="1" applyFill="1" applyBorder="1" applyAlignment="1">
      <alignment horizontal="center" vertical="center"/>
    </xf>
    <xf numFmtId="9" fontId="2" fillId="0" borderId="1" xfId="2" applyFont="1" applyBorder="1" applyAlignment="1">
      <alignment horizontal="center" vertical="center"/>
    </xf>
    <xf numFmtId="9" fontId="2" fillId="0" borderId="1" xfId="2" applyFont="1" applyFill="1" applyBorder="1" applyAlignment="1">
      <alignment horizontal="center" vertical="center"/>
    </xf>
    <xf numFmtId="10" fontId="2" fillId="0" borderId="1" xfId="2" applyNumberFormat="1" applyFont="1" applyBorder="1" applyAlignment="1">
      <alignment horizontal="center" vertical="center"/>
    </xf>
    <xf numFmtId="10" fontId="3" fillId="2" borderId="1" xfId="0" applyNumberFormat="1" applyFont="1" applyFill="1" applyBorder="1" applyAlignment="1">
      <alignment horizontal="center" vertical="center"/>
    </xf>
    <xf numFmtId="10" fontId="2" fillId="0" borderId="1" xfId="2" applyNumberFormat="1" applyFont="1" applyFill="1" applyBorder="1" applyAlignment="1">
      <alignment horizontal="center" vertical="center"/>
    </xf>
    <xf numFmtId="164" fontId="2" fillId="0" borderId="0" xfId="0" applyNumberFormat="1" applyFont="1" applyAlignment="1">
      <alignment vertical="center"/>
    </xf>
    <xf numFmtId="10" fontId="4" fillId="4" borderId="0" xfId="2" applyNumberFormat="1" applyFont="1" applyFill="1" applyBorder="1" applyAlignment="1" applyProtection="1">
      <alignment vertical="center"/>
      <protection locked="0"/>
    </xf>
    <xf numFmtId="9" fontId="2" fillId="0" borderId="1" xfId="0" applyNumberFormat="1" applyFont="1" applyBorder="1" applyAlignment="1">
      <alignment horizontal="center" vertical="center"/>
    </xf>
    <xf numFmtId="164" fontId="2" fillId="0" borderId="1" xfId="1" applyFont="1" applyBorder="1" applyAlignment="1">
      <alignment vertical="center"/>
    </xf>
    <xf numFmtId="164" fontId="2" fillId="3" borderId="1" xfId="1" applyFont="1" applyFill="1" applyBorder="1" applyAlignment="1">
      <alignment vertical="center"/>
    </xf>
    <xf numFmtId="0" fontId="3" fillId="0" borderId="0" xfId="0" applyFont="1" applyAlignment="1">
      <alignment horizontal="left" vertical="center"/>
    </xf>
    <xf numFmtId="0" fontId="4" fillId="0" borderId="0" xfId="0" applyFont="1" applyAlignment="1">
      <alignment horizontal="left" vertical="center"/>
    </xf>
    <xf numFmtId="10" fontId="2" fillId="3" borderId="1" xfId="2" applyNumberFormat="1" applyFont="1" applyFill="1" applyBorder="1" applyAlignment="1">
      <alignment horizontal="center" vertical="center"/>
    </xf>
    <xf numFmtId="43" fontId="2" fillId="0" borderId="0" xfId="0" applyNumberFormat="1" applyFont="1" applyAlignment="1">
      <alignment vertical="center"/>
    </xf>
    <xf numFmtId="10" fontId="2" fillId="0" borderId="0" xfId="0" applyNumberFormat="1" applyFont="1" applyAlignment="1">
      <alignment vertical="center"/>
    </xf>
    <xf numFmtId="10" fontId="2" fillId="0" borderId="0" xfId="2" applyNumberFormat="1" applyFont="1" applyFill="1" applyBorder="1" applyAlignment="1">
      <alignment horizontal="center" vertical="center"/>
    </xf>
    <xf numFmtId="10" fontId="2" fillId="0" borderId="0" xfId="2" applyNumberFormat="1" applyFont="1" applyAlignment="1">
      <alignment vertical="center"/>
    </xf>
    <xf numFmtId="0" fontId="9" fillId="5" borderId="1" xfId="0" applyFont="1" applyFill="1" applyBorder="1" applyAlignment="1">
      <alignment horizontal="center" vertical="center"/>
    </xf>
    <xf numFmtId="0" fontId="9" fillId="5" borderId="1" xfId="0" applyFont="1" applyFill="1" applyBorder="1" applyAlignment="1">
      <alignment horizontal="left" vertical="center"/>
    </xf>
    <xf numFmtId="166" fontId="1" fillId="0" borderId="1" xfId="3" applyNumberFormat="1" applyBorder="1" applyAlignment="1">
      <alignment vertical="center"/>
    </xf>
    <xf numFmtId="43" fontId="1" fillId="0" borderId="1" xfId="3" applyBorder="1" applyAlignment="1">
      <alignment horizontal="center" vertical="center"/>
    </xf>
    <xf numFmtId="43" fontId="0" fillId="0" borderId="1" xfId="0" applyNumberFormat="1" applyBorder="1" applyAlignment="1">
      <alignment vertical="center"/>
    </xf>
    <xf numFmtId="0" fontId="0" fillId="0" borderId="1" xfId="0" applyBorder="1" applyAlignment="1">
      <alignment horizontal="center" vertical="center"/>
    </xf>
    <xf numFmtId="43" fontId="1" fillId="0" borderId="1" xfId="3" applyBorder="1" applyAlignment="1">
      <alignment vertical="center"/>
    </xf>
    <xf numFmtId="165" fontId="0" fillId="0" borderId="1" xfId="0" applyNumberFormat="1" applyBorder="1" applyAlignment="1">
      <alignment vertical="center"/>
    </xf>
    <xf numFmtId="0" fontId="0" fillId="0" borderId="1" xfId="0" applyBorder="1" applyAlignment="1">
      <alignment vertical="center"/>
    </xf>
    <xf numFmtId="0" fontId="10" fillId="0" borderId="4" xfId="0" applyFont="1" applyBorder="1" applyAlignment="1">
      <alignment horizontal="justify" vertical="justify"/>
    </xf>
    <xf numFmtId="0" fontId="3" fillId="0" borderId="4" xfId="0" applyFont="1" applyBorder="1" applyAlignment="1">
      <alignment horizontal="justify" vertical="justify"/>
    </xf>
    <xf numFmtId="0" fontId="3" fillId="0" borderId="1" xfId="0" applyFont="1" applyBorder="1" applyAlignment="1">
      <alignment horizontal="center" vertical="center"/>
    </xf>
    <xf numFmtId="164" fontId="2" fillId="0" borderId="1" xfId="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3" fillId="2" borderId="1" xfId="0" applyFont="1" applyFill="1" applyBorder="1" applyAlignment="1">
      <alignment horizontal="center" vertical="center"/>
    </xf>
    <xf numFmtId="164" fontId="3" fillId="2" borderId="1" xfId="1" applyFont="1" applyFill="1" applyBorder="1" applyAlignment="1">
      <alignment horizontal="center" vertical="center"/>
    </xf>
    <xf numFmtId="164" fontId="3" fillId="2" borderId="1" xfId="1" applyFont="1" applyFill="1" applyBorder="1" applyAlignment="1">
      <alignment horizontal="right" vertical="center"/>
    </xf>
    <xf numFmtId="164" fontId="2" fillId="0" borderId="1" xfId="1" applyFont="1" applyFill="1" applyBorder="1" applyAlignment="1">
      <alignment horizontal="right" vertical="center"/>
    </xf>
    <xf numFmtId="0" fontId="2" fillId="3" borderId="1" xfId="0" applyFont="1" applyFill="1" applyBorder="1" applyAlignment="1">
      <alignment horizontal="center" vertical="center"/>
    </xf>
    <xf numFmtId="0" fontId="2" fillId="3" borderId="1" xfId="0" applyFont="1" applyFill="1" applyBorder="1" applyAlignment="1">
      <alignment horizontal="left" vertical="center"/>
    </xf>
    <xf numFmtId="164" fontId="2" fillId="0" borderId="1" xfId="1" applyFont="1" applyBorder="1" applyAlignment="1">
      <alignment horizontal="right" vertical="center"/>
    </xf>
    <xf numFmtId="0" fontId="2" fillId="2" borderId="1" xfId="0" applyFont="1" applyFill="1" applyBorder="1" applyAlignment="1">
      <alignment horizontal="center" vertical="center"/>
    </xf>
    <xf numFmtId="164" fontId="2" fillId="3" borderId="1" xfId="1" applyFont="1" applyFill="1" applyBorder="1" applyAlignment="1">
      <alignment horizontal="center" vertical="center"/>
    </xf>
    <xf numFmtId="164" fontId="2" fillId="0" borderId="1" xfId="1" applyFont="1" applyFill="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cellXfs>
  <cellStyles count="4">
    <cellStyle name="Moeda" xfId="1" builtinId="4"/>
    <cellStyle name="Normal" xfId="0" builtinId="0"/>
    <cellStyle name="Porcentagem" xfId="2" builtinId="5"/>
    <cellStyle name="Vírgula" xfId="3"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75"/>
  <sheetViews>
    <sheetView tabSelected="1" view="pageBreakPreview" topLeftCell="A127" zoomScale="85" zoomScaleNormal="85" zoomScaleSheetLayoutView="85" workbookViewId="0">
      <selection activeCell="N152" sqref="N152"/>
    </sheetView>
  </sheetViews>
  <sheetFormatPr defaultColWidth="9.109375" defaultRowHeight="13.8" x14ac:dyDescent="0.25"/>
  <cols>
    <col min="1" max="1" width="4.109375" style="1" customWidth="1"/>
    <col min="2" max="2" width="3.109375" style="1" customWidth="1"/>
    <col min="3" max="3" width="9.109375" style="1"/>
    <col min="4" max="4" width="10.88671875" style="1" customWidth="1"/>
    <col min="5" max="5" width="9.109375" style="1"/>
    <col min="6" max="6" width="7.33203125" style="1" customWidth="1"/>
    <col min="7" max="7" width="14" style="1" customWidth="1"/>
    <col min="8" max="8" width="15.44140625" style="1" customWidth="1"/>
    <col min="9" max="9" width="10.5546875" style="1" bestFit="1" customWidth="1"/>
    <col min="10" max="10" width="9.109375" style="1"/>
    <col min="11" max="11" width="12.44140625" style="1" customWidth="1"/>
    <col min="12" max="12" width="12.109375" style="1" customWidth="1"/>
    <col min="13" max="13" width="8.44140625" style="1" customWidth="1"/>
    <col min="14" max="16" width="9.109375" style="1"/>
    <col min="17" max="17" width="12.6640625" style="1" bestFit="1" customWidth="1"/>
    <col min="18" max="16384" width="9.109375" style="1"/>
  </cols>
  <sheetData>
    <row r="1" spans="1:14" ht="15" customHeight="1" x14ac:dyDescent="0.25">
      <c r="A1" s="41" t="e" cm="1">
        <f t="array" ref="A1">A1:K140PROCESSO Nº</f>
        <v>#NAME?</v>
      </c>
      <c r="B1" s="41"/>
      <c r="C1" s="41"/>
      <c r="D1" s="41" t="s">
        <v>143</v>
      </c>
      <c r="E1" s="41"/>
      <c r="F1" s="41"/>
      <c r="G1" s="41"/>
      <c r="H1" s="41"/>
      <c r="I1" s="41"/>
      <c r="J1" s="41"/>
      <c r="K1" s="41"/>
    </row>
    <row r="2" spans="1:14" ht="15" customHeight="1" x14ac:dyDescent="0.25">
      <c r="A2" s="41" t="s">
        <v>0</v>
      </c>
      <c r="B2" s="41"/>
      <c r="C2" s="41"/>
      <c r="D2" s="41" t="s">
        <v>1</v>
      </c>
      <c r="E2" s="41"/>
      <c r="F2" s="41"/>
      <c r="G2" s="41"/>
      <c r="H2" s="41"/>
      <c r="I2" s="41"/>
      <c r="J2" s="41"/>
      <c r="K2" s="41"/>
    </row>
    <row r="3" spans="1:14" ht="15" customHeight="1" x14ac:dyDescent="0.25">
      <c r="A3" s="41" t="s">
        <v>2</v>
      </c>
      <c r="B3" s="41"/>
      <c r="C3" s="41"/>
      <c r="D3" s="41" t="s">
        <v>144</v>
      </c>
      <c r="E3" s="41"/>
      <c r="F3" s="41"/>
      <c r="G3" s="41"/>
      <c r="H3" s="41"/>
      <c r="I3" s="41"/>
      <c r="J3" s="41"/>
      <c r="K3" s="41"/>
    </row>
    <row r="4" spans="1:14" ht="15" customHeight="1" x14ac:dyDescent="0.25"/>
    <row r="5" spans="1:14" ht="15" customHeight="1" x14ac:dyDescent="0.25">
      <c r="A5" s="42" t="s">
        <v>3</v>
      </c>
      <c r="B5" s="42"/>
      <c r="C5" s="42"/>
      <c r="D5" s="42"/>
      <c r="E5" s="42"/>
      <c r="F5" s="42"/>
      <c r="G5" s="42"/>
      <c r="H5" s="42"/>
      <c r="I5" s="42"/>
      <c r="J5" s="42"/>
      <c r="K5" s="42"/>
    </row>
    <row r="6" spans="1:14" ht="15" customHeight="1" x14ac:dyDescent="0.25">
      <c r="A6" s="40" t="s">
        <v>4</v>
      </c>
      <c r="B6" s="40"/>
      <c r="C6" s="41" t="s">
        <v>5</v>
      </c>
      <c r="D6" s="41"/>
      <c r="E6" s="41"/>
      <c r="F6" s="41"/>
      <c r="G6" s="41"/>
      <c r="H6" s="41"/>
      <c r="I6" s="41"/>
      <c r="J6" s="40"/>
      <c r="K6" s="40"/>
    </row>
    <row r="7" spans="1:14" ht="15" customHeight="1" x14ac:dyDescent="0.25">
      <c r="A7" s="40" t="s">
        <v>6</v>
      </c>
      <c r="B7" s="40"/>
      <c r="C7" s="41" t="s">
        <v>7</v>
      </c>
      <c r="D7" s="41"/>
      <c r="E7" s="41"/>
      <c r="F7" s="41"/>
      <c r="G7" s="41"/>
      <c r="H7" s="41"/>
      <c r="I7" s="41"/>
      <c r="J7" s="40"/>
      <c r="K7" s="40"/>
    </row>
    <row r="8" spans="1:14" ht="15" customHeight="1" x14ac:dyDescent="0.25">
      <c r="A8" s="40" t="s">
        <v>8</v>
      </c>
      <c r="B8" s="40"/>
      <c r="C8" s="41" t="s">
        <v>9</v>
      </c>
      <c r="D8" s="41"/>
      <c r="E8" s="41"/>
      <c r="F8" s="41"/>
      <c r="G8" s="41"/>
      <c r="H8" s="41"/>
      <c r="I8" s="41"/>
      <c r="J8" s="40">
        <v>2025</v>
      </c>
      <c r="K8" s="40"/>
    </row>
    <row r="9" spans="1:14" ht="15" customHeight="1" x14ac:dyDescent="0.25">
      <c r="A9" s="40" t="s">
        <v>10</v>
      </c>
      <c r="B9" s="40"/>
      <c r="C9" s="41" t="s">
        <v>11</v>
      </c>
      <c r="D9" s="41"/>
      <c r="E9" s="41"/>
      <c r="F9" s="41"/>
      <c r="G9" s="41"/>
      <c r="H9" s="41"/>
      <c r="I9" s="41"/>
      <c r="J9" s="40">
        <v>12</v>
      </c>
      <c r="K9" s="40"/>
    </row>
    <row r="10" spans="1:14" ht="15" customHeight="1" x14ac:dyDescent="0.25">
      <c r="A10" s="3"/>
      <c r="B10" s="3"/>
    </row>
    <row r="11" spans="1:14" ht="15" customHeight="1" x14ac:dyDescent="0.25">
      <c r="A11" s="42" t="s">
        <v>12</v>
      </c>
      <c r="B11" s="42"/>
      <c r="C11" s="42"/>
      <c r="D11" s="42"/>
      <c r="E11" s="42"/>
      <c r="F11" s="42"/>
      <c r="G11" s="42"/>
      <c r="H11" s="42"/>
      <c r="I11" s="42"/>
      <c r="J11" s="42"/>
      <c r="K11" s="42"/>
    </row>
    <row r="12" spans="1:14" ht="15" customHeight="1" x14ac:dyDescent="0.25"/>
    <row r="13" spans="1:14" ht="24.75" customHeight="1" x14ac:dyDescent="0.25">
      <c r="A13" s="42" t="s">
        <v>13</v>
      </c>
      <c r="B13" s="42"/>
      <c r="C13" s="42"/>
      <c r="D13" s="42"/>
      <c r="E13" s="42" t="s">
        <v>14</v>
      </c>
      <c r="F13" s="42"/>
      <c r="G13" s="42"/>
      <c r="H13" s="54" t="s">
        <v>15</v>
      </c>
      <c r="I13" s="54"/>
      <c r="J13" s="54"/>
      <c r="K13" s="54"/>
      <c r="M13" s="4" t="s">
        <v>16</v>
      </c>
    </row>
    <row r="14" spans="1:14" ht="15" customHeight="1" x14ac:dyDescent="0.25">
      <c r="A14" s="55"/>
      <c r="B14" s="55"/>
      <c r="C14" s="55"/>
      <c r="D14" s="55"/>
      <c r="E14" s="46" t="s">
        <v>135</v>
      </c>
      <c r="F14" s="46"/>
      <c r="G14" s="46"/>
      <c r="H14" s="40"/>
      <c r="I14" s="40"/>
      <c r="J14" s="40"/>
      <c r="K14" s="40"/>
      <c r="M14" s="6" t="s">
        <v>17</v>
      </c>
      <c r="N14" s="7" t="s">
        <v>18</v>
      </c>
    </row>
    <row r="15" spans="1:14" ht="15" customHeight="1" x14ac:dyDescent="0.25">
      <c r="A15" s="52"/>
      <c r="B15" s="52"/>
      <c r="C15" s="52"/>
      <c r="D15" s="52"/>
      <c r="E15" s="52"/>
      <c r="F15" s="52"/>
      <c r="G15" s="52"/>
      <c r="H15" s="52"/>
      <c r="I15" s="52"/>
      <c r="J15" s="52"/>
      <c r="K15" s="52"/>
      <c r="M15" s="6"/>
      <c r="N15" s="7"/>
    </row>
    <row r="16" spans="1:14" ht="15" customHeight="1" x14ac:dyDescent="0.25">
      <c r="A16" s="42" t="s">
        <v>19</v>
      </c>
      <c r="B16" s="42"/>
      <c r="C16" s="42"/>
      <c r="D16" s="42"/>
      <c r="E16" s="42"/>
      <c r="F16" s="42"/>
      <c r="G16" s="42"/>
      <c r="H16" s="42"/>
      <c r="I16" s="42"/>
      <c r="J16" s="42"/>
      <c r="K16" s="42"/>
    </row>
    <row r="17" spans="1:14" ht="15" customHeight="1" x14ac:dyDescent="0.25">
      <c r="A17" s="42" t="s">
        <v>20</v>
      </c>
      <c r="B17" s="42"/>
      <c r="C17" s="42"/>
      <c r="D17" s="42"/>
      <c r="E17" s="42"/>
      <c r="F17" s="42"/>
      <c r="G17" s="42"/>
      <c r="H17" s="42"/>
      <c r="I17" s="42"/>
      <c r="J17" s="42"/>
      <c r="K17" s="42"/>
    </row>
    <row r="18" spans="1:14" ht="15" customHeight="1" x14ac:dyDescent="0.25">
      <c r="A18" s="42" t="s">
        <v>21</v>
      </c>
      <c r="B18" s="42"/>
      <c r="C18" s="42"/>
      <c r="D18" s="42"/>
      <c r="E18" s="42"/>
      <c r="F18" s="42"/>
      <c r="G18" s="42"/>
      <c r="H18" s="42"/>
      <c r="I18" s="42"/>
      <c r="J18" s="42"/>
      <c r="K18" s="42"/>
    </row>
    <row r="19" spans="1:14" ht="15" customHeight="1" x14ac:dyDescent="0.25">
      <c r="A19" s="40">
        <v>1</v>
      </c>
      <c r="B19" s="40"/>
      <c r="C19" s="41" t="s">
        <v>22</v>
      </c>
      <c r="D19" s="41"/>
      <c r="E19" s="41"/>
      <c r="F19" s="41"/>
      <c r="G19" s="41"/>
      <c r="H19" s="41"/>
      <c r="I19" s="41"/>
      <c r="J19" s="55">
        <f>A14</f>
        <v>0</v>
      </c>
      <c r="K19" s="55"/>
    </row>
    <row r="20" spans="1:14" ht="15" customHeight="1" x14ac:dyDescent="0.25">
      <c r="A20" s="40">
        <v>2</v>
      </c>
      <c r="B20" s="40"/>
      <c r="C20" s="41" t="s">
        <v>23</v>
      </c>
      <c r="D20" s="41"/>
      <c r="E20" s="41"/>
      <c r="F20" s="41"/>
      <c r="G20" s="41"/>
      <c r="H20" s="41"/>
      <c r="I20" s="41"/>
      <c r="J20" s="55"/>
      <c r="K20" s="55"/>
    </row>
    <row r="21" spans="1:14" ht="15" customHeight="1" x14ac:dyDescent="0.25">
      <c r="A21" s="40">
        <v>3</v>
      </c>
      <c r="B21" s="40"/>
      <c r="C21" s="41" t="s">
        <v>136</v>
      </c>
      <c r="D21" s="41"/>
      <c r="E21" s="41"/>
      <c r="F21" s="41"/>
      <c r="G21" s="41"/>
      <c r="H21" s="41"/>
      <c r="I21" s="41"/>
      <c r="J21" s="50">
        <v>0</v>
      </c>
      <c r="K21" s="50"/>
    </row>
    <row r="22" spans="1:14" ht="15" customHeight="1" x14ac:dyDescent="0.25">
      <c r="A22" s="40">
        <v>4</v>
      </c>
      <c r="B22" s="40"/>
      <c r="C22" s="41" t="s">
        <v>24</v>
      </c>
      <c r="D22" s="41"/>
      <c r="E22" s="41"/>
      <c r="F22" s="41"/>
      <c r="G22" s="41"/>
      <c r="H22" s="41"/>
      <c r="I22" s="41"/>
      <c r="J22" s="55"/>
      <c r="K22" s="55"/>
    </row>
    <row r="23" spans="1:14" ht="15" customHeight="1" x14ac:dyDescent="0.25">
      <c r="A23" s="40">
        <v>5</v>
      </c>
      <c r="B23" s="40"/>
      <c r="C23" s="41" t="s">
        <v>25</v>
      </c>
      <c r="D23" s="41"/>
      <c r="E23" s="41"/>
      <c r="F23" s="41"/>
      <c r="G23" s="41"/>
      <c r="H23" s="41"/>
      <c r="I23" s="41"/>
      <c r="J23" s="56">
        <v>45658</v>
      </c>
      <c r="K23" s="55"/>
    </row>
    <row r="24" spans="1:14" ht="15" customHeight="1" x14ac:dyDescent="0.25">
      <c r="J24" s="52"/>
      <c r="K24" s="53"/>
    </row>
    <row r="25" spans="1:14" ht="15" customHeight="1" x14ac:dyDescent="0.25">
      <c r="A25" s="42" t="s">
        <v>26</v>
      </c>
      <c r="B25" s="42"/>
      <c r="C25" s="42"/>
      <c r="D25" s="42"/>
      <c r="E25" s="42"/>
      <c r="F25" s="42"/>
      <c r="G25" s="42"/>
      <c r="H25" s="42"/>
      <c r="I25" s="42"/>
      <c r="J25" s="42"/>
      <c r="K25" s="42"/>
    </row>
    <row r="26" spans="1:14" ht="15" customHeight="1" x14ac:dyDescent="0.25"/>
    <row r="27" spans="1:14" ht="15" customHeight="1" x14ac:dyDescent="0.25">
      <c r="A27" s="54">
        <v>1</v>
      </c>
      <c r="B27" s="54"/>
      <c r="C27" s="42" t="s">
        <v>27</v>
      </c>
      <c r="D27" s="42"/>
      <c r="E27" s="42"/>
      <c r="F27" s="42"/>
      <c r="G27" s="42"/>
      <c r="H27" s="42"/>
      <c r="I27" s="42"/>
      <c r="J27" s="42" t="s">
        <v>28</v>
      </c>
      <c r="K27" s="42"/>
      <c r="M27" s="4" t="s">
        <v>16</v>
      </c>
    </row>
    <row r="28" spans="1:14" ht="15" customHeight="1" x14ac:dyDescent="0.25">
      <c r="A28" s="40" t="s">
        <v>4</v>
      </c>
      <c r="B28" s="40"/>
      <c r="C28" s="41" t="s">
        <v>29</v>
      </c>
      <c r="D28" s="41"/>
      <c r="E28" s="41"/>
      <c r="F28" s="41"/>
      <c r="G28" s="41"/>
      <c r="H28" s="41"/>
      <c r="I28" s="41"/>
      <c r="J28" s="50">
        <f>J21</f>
        <v>0</v>
      </c>
      <c r="K28" s="50"/>
      <c r="M28" s="6" t="s">
        <v>17</v>
      </c>
      <c r="N28" s="7" t="s">
        <v>30</v>
      </c>
    </row>
    <row r="29" spans="1:14" ht="15" customHeight="1" x14ac:dyDescent="0.25">
      <c r="A29" s="40" t="s">
        <v>6</v>
      </c>
      <c r="B29" s="40"/>
      <c r="C29" s="41" t="s">
        <v>31</v>
      </c>
      <c r="D29" s="41"/>
      <c r="E29" s="41"/>
      <c r="F29" s="41"/>
      <c r="G29" s="41"/>
      <c r="H29" s="41"/>
      <c r="I29" s="8"/>
      <c r="J29" s="50">
        <f>$J$28*I29</f>
        <v>0</v>
      </c>
      <c r="K29" s="50"/>
    </row>
    <row r="30" spans="1:14" ht="15" customHeight="1" x14ac:dyDescent="0.25">
      <c r="A30" s="40" t="s">
        <v>8</v>
      </c>
      <c r="B30" s="40"/>
      <c r="C30" s="41" t="s">
        <v>32</v>
      </c>
      <c r="D30" s="41"/>
      <c r="E30" s="41"/>
      <c r="F30" s="41"/>
      <c r="G30" s="41"/>
      <c r="H30" s="41"/>
      <c r="I30" s="10"/>
      <c r="J30" s="39">
        <f t="shared" ref="J30:J33" si="0">$J$28*I30</f>
        <v>0</v>
      </c>
      <c r="K30" s="39"/>
    </row>
    <row r="31" spans="1:14" ht="15" customHeight="1" x14ac:dyDescent="0.25">
      <c r="A31" s="40" t="s">
        <v>10</v>
      </c>
      <c r="B31" s="40"/>
      <c r="C31" s="41" t="s">
        <v>33</v>
      </c>
      <c r="D31" s="41"/>
      <c r="E31" s="41"/>
      <c r="F31" s="41"/>
      <c r="G31" s="41"/>
      <c r="H31" s="41"/>
      <c r="I31" s="10"/>
      <c r="J31" s="39">
        <f t="shared" si="0"/>
        <v>0</v>
      </c>
      <c r="K31" s="39"/>
    </row>
    <row r="32" spans="1:14" ht="15" customHeight="1" x14ac:dyDescent="0.25">
      <c r="A32" s="40" t="s">
        <v>34</v>
      </c>
      <c r="B32" s="40"/>
      <c r="C32" s="41" t="s">
        <v>35</v>
      </c>
      <c r="D32" s="41"/>
      <c r="E32" s="41"/>
      <c r="F32" s="41"/>
      <c r="G32" s="41"/>
      <c r="H32" s="41"/>
      <c r="I32" s="11"/>
      <c r="J32" s="51">
        <f t="shared" si="0"/>
        <v>0</v>
      </c>
      <c r="K32" s="51"/>
    </row>
    <row r="33" spans="1:14" ht="15" customHeight="1" x14ac:dyDescent="0.25">
      <c r="A33" s="40" t="s">
        <v>36</v>
      </c>
      <c r="B33" s="40"/>
      <c r="C33" s="41" t="s">
        <v>37</v>
      </c>
      <c r="D33" s="41"/>
      <c r="E33" s="41"/>
      <c r="F33" s="41"/>
      <c r="G33" s="41"/>
      <c r="H33" s="41"/>
      <c r="I33" s="10"/>
      <c r="J33" s="39">
        <f t="shared" si="0"/>
        <v>0</v>
      </c>
      <c r="K33" s="39"/>
    </row>
    <row r="34" spans="1:14" ht="15" customHeight="1" x14ac:dyDescent="0.25">
      <c r="A34" s="42" t="s">
        <v>38</v>
      </c>
      <c r="B34" s="42"/>
      <c r="C34" s="42"/>
      <c r="D34" s="42"/>
      <c r="E34" s="42"/>
      <c r="F34" s="42"/>
      <c r="G34" s="42"/>
      <c r="H34" s="42"/>
      <c r="I34" s="42"/>
      <c r="J34" s="43">
        <f>SUM(J28:K33)</f>
        <v>0</v>
      </c>
      <c r="K34" s="43"/>
      <c r="M34" s="6" t="s">
        <v>17</v>
      </c>
      <c r="N34" s="7" t="s">
        <v>39</v>
      </c>
    </row>
    <row r="35" spans="1:14" ht="15" customHeight="1" x14ac:dyDescent="0.25"/>
    <row r="36" spans="1:14" ht="15" customHeight="1" x14ac:dyDescent="0.25">
      <c r="A36" s="42" t="s">
        <v>40</v>
      </c>
      <c r="B36" s="42"/>
      <c r="C36" s="42"/>
      <c r="D36" s="42"/>
      <c r="E36" s="42"/>
      <c r="F36" s="42"/>
      <c r="G36" s="42"/>
      <c r="H36" s="42"/>
      <c r="I36" s="42"/>
      <c r="J36" s="42"/>
      <c r="K36" s="42"/>
    </row>
    <row r="37" spans="1:14" ht="15" customHeight="1" x14ac:dyDescent="0.25"/>
    <row r="38" spans="1:14" ht="15" customHeight="1" x14ac:dyDescent="0.25">
      <c r="A38" s="42" t="s">
        <v>41</v>
      </c>
      <c r="B38" s="42"/>
      <c r="C38" s="42"/>
      <c r="D38" s="42"/>
      <c r="E38" s="42"/>
      <c r="F38" s="42"/>
      <c r="G38" s="42"/>
      <c r="H38" s="42"/>
      <c r="I38" s="42"/>
      <c r="J38" s="42"/>
      <c r="K38" s="42"/>
    </row>
    <row r="39" spans="1:14" ht="15" customHeight="1" x14ac:dyDescent="0.25">
      <c r="A39" s="42" t="s">
        <v>42</v>
      </c>
      <c r="B39" s="42"/>
      <c r="C39" s="42" t="s">
        <v>43</v>
      </c>
      <c r="D39" s="42"/>
      <c r="E39" s="42"/>
      <c r="F39" s="42"/>
      <c r="G39" s="42"/>
      <c r="H39" s="42"/>
      <c r="I39" s="2" t="s">
        <v>44</v>
      </c>
      <c r="J39" s="42" t="s">
        <v>28</v>
      </c>
      <c r="K39" s="42"/>
      <c r="M39" s="4" t="s">
        <v>16</v>
      </c>
    </row>
    <row r="40" spans="1:14" ht="15" customHeight="1" x14ac:dyDescent="0.25">
      <c r="A40" s="40" t="s">
        <v>4</v>
      </c>
      <c r="B40" s="40"/>
      <c r="C40" s="41" t="s">
        <v>45</v>
      </c>
      <c r="D40" s="41"/>
      <c r="E40" s="41"/>
      <c r="F40" s="41"/>
      <c r="G40" s="41"/>
      <c r="H40" s="41"/>
      <c r="I40" s="12">
        <v>8.3299999999999999E-2</v>
      </c>
      <c r="J40" s="39">
        <f>J34*I40</f>
        <v>0</v>
      </c>
      <c r="K40" s="39"/>
      <c r="M40" s="6"/>
      <c r="N40" s="6" t="s">
        <v>46</v>
      </c>
    </row>
    <row r="41" spans="1:14" ht="15" customHeight="1" x14ac:dyDescent="0.25">
      <c r="A41" s="40" t="s">
        <v>6</v>
      </c>
      <c r="B41" s="40"/>
      <c r="C41" s="41" t="s">
        <v>47</v>
      </c>
      <c r="D41" s="41"/>
      <c r="E41" s="41"/>
      <c r="F41" s="41"/>
      <c r="G41" s="41"/>
      <c r="H41" s="41"/>
      <c r="I41" s="12">
        <v>0.121</v>
      </c>
      <c r="J41" s="39">
        <f>J34*I41</f>
        <v>0</v>
      </c>
      <c r="K41" s="39"/>
      <c r="M41" s="6"/>
      <c r="N41" s="6" t="s">
        <v>48</v>
      </c>
    </row>
    <row r="42" spans="1:14" ht="15" customHeight="1" x14ac:dyDescent="0.25">
      <c r="A42" s="42" t="s">
        <v>38</v>
      </c>
      <c r="B42" s="42"/>
      <c r="C42" s="42"/>
      <c r="D42" s="42"/>
      <c r="E42" s="42"/>
      <c r="F42" s="42"/>
      <c r="G42" s="42"/>
      <c r="H42" s="42"/>
      <c r="I42" s="13">
        <f>SUM(I40:I41)</f>
        <v>0.20429999999999998</v>
      </c>
      <c r="J42" s="43">
        <f>SUM(J40:K41)</f>
        <v>0</v>
      </c>
      <c r="K42" s="43"/>
    </row>
    <row r="43" spans="1:14" ht="15" customHeight="1" x14ac:dyDescent="0.25"/>
    <row r="44" spans="1:14" ht="15" customHeight="1" x14ac:dyDescent="0.25">
      <c r="A44" s="42" t="s">
        <v>49</v>
      </c>
      <c r="B44" s="42"/>
      <c r="C44" s="42"/>
      <c r="D44" s="42"/>
      <c r="E44" s="42"/>
      <c r="F44" s="42"/>
      <c r="G44" s="42"/>
      <c r="H44" s="42"/>
      <c r="I44" s="42"/>
      <c r="J44" s="42"/>
      <c r="K44" s="42"/>
    </row>
    <row r="45" spans="1:14" ht="15" customHeight="1" x14ac:dyDescent="0.25">
      <c r="A45" s="42" t="s">
        <v>50</v>
      </c>
      <c r="B45" s="42"/>
      <c r="C45" s="42" t="s">
        <v>51</v>
      </c>
      <c r="D45" s="42"/>
      <c r="E45" s="42"/>
      <c r="F45" s="42"/>
      <c r="G45" s="42"/>
      <c r="H45" s="42"/>
      <c r="I45" s="2" t="s">
        <v>44</v>
      </c>
      <c r="J45" s="42" t="s">
        <v>28</v>
      </c>
      <c r="K45" s="42"/>
      <c r="M45" s="4" t="s">
        <v>16</v>
      </c>
    </row>
    <row r="46" spans="1:14" ht="15" customHeight="1" x14ac:dyDescent="0.25">
      <c r="A46" s="40" t="s">
        <v>4</v>
      </c>
      <c r="B46" s="40"/>
      <c r="C46" s="41" t="s">
        <v>52</v>
      </c>
      <c r="D46" s="41"/>
      <c r="E46" s="41"/>
      <c r="F46" s="41"/>
      <c r="G46" s="41"/>
      <c r="H46" s="41"/>
      <c r="I46" s="14">
        <v>0.2</v>
      </c>
      <c r="J46" s="39">
        <f>(J34+J42)*I46</f>
        <v>0</v>
      </c>
      <c r="K46" s="39"/>
      <c r="L46" s="15"/>
      <c r="M46" s="6"/>
      <c r="N46" s="16" t="s">
        <v>53</v>
      </c>
    </row>
    <row r="47" spans="1:14" ht="15" customHeight="1" x14ac:dyDescent="0.25">
      <c r="A47" s="40" t="s">
        <v>6</v>
      </c>
      <c r="B47" s="40"/>
      <c r="C47" s="41" t="s">
        <v>54</v>
      </c>
      <c r="D47" s="41"/>
      <c r="E47" s="41"/>
      <c r="F47" s="41"/>
      <c r="G47" s="41"/>
      <c r="H47" s="41"/>
      <c r="I47" s="12">
        <v>2.5000000000000001E-2</v>
      </c>
      <c r="J47" s="39">
        <f>(J34+J42)*I47</f>
        <v>0</v>
      </c>
      <c r="K47" s="39"/>
      <c r="M47" s="6"/>
      <c r="N47" s="6" t="s">
        <v>55</v>
      </c>
    </row>
    <row r="48" spans="1:14" ht="15" customHeight="1" x14ac:dyDescent="0.25">
      <c r="A48" s="40" t="s">
        <v>8</v>
      </c>
      <c r="B48" s="40"/>
      <c r="C48" s="41" t="s">
        <v>56</v>
      </c>
      <c r="D48" s="41"/>
      <c r="E48" s="41"/>
      <c r="F48" s="41"/>
      <c r="G48" s="41"/>
      <c r="H48" s="41"/>
      <c r="I48" s="14"/>
      <c r="J48" s="39">
        <f>(J34+J42)*I48</f>
        <v>0</v>
      </c>
      <c r="K48" s="39"/>
      <c r="M48" s="6"/>
      <c r="N48" s="6" t="s">
        <v>57</v>
      </c>
    </row>
    <row r="49" spans="1:17" ht="15" customHeight="1" x14ac:dyDescent="0.25">
      <c r="A49" s="40" t="s">
        <v>10</v>
      </c>
      <c r="B49" s="40"/>
      <c r="C49" s="41" t="s">
        <v>58</v>
      </c>
      <c r="D49" s="41"/>
      <c r="E49" s="41"/>
      <c r="F49" s="41"/>
      <c r="G49" s="41"/>
      <c r="H49" s="41"/>
      <c r="I49" s="12">
        <v>1.4999999999999999E-2</v>
      </c>
      <c r="J49" s="39">
        <f>(J34+J42)*I49</f>
        <v>0</v>
      </c>
      <c r="K49" s="39"/>
      <c r="M49" s="6"/>
      <c r="N49" s="6" t="s">
        <v>59</v>
      </c>
    </row>
    <row r="50" spans="1:17" ht="15" customHeight="1" x14ac:dyDescent="0.25">
      <c r="A50" s="40" t="s">
        <v>34</v>
      </c>
      <c r="B50" s="40"/>
      <c r="C50" s="41" t="s">
        <v>60</v>
      </c>
      <c r="D50" s="41"/>
      <c r="E50" s="41"/>
      <c r="F50" s="41"/>
      <c r="G50" s="41"/>
      <c r="H50" s="41"/>
      <c r="I50" s="12">
        <v>0.01</v>
      </c>
      <c r="J50" s="39">
        <f>(J34+J42)*I50</f>
        <v>0</v>
      </c>
      <c r="K50" s="39"/>
      <c r="M50" s="6"/>
      <c r="N50" s="6" t="s">
        <v>61</v>
      </c>
    </row>
    <row r="51" spans="1:17" ht="15" customHeight="1" x14ac:dyDescent="0.25">
      <c r="A51" s="40" t="s">
        <v>62</v>
      </c>
      <c r="B51" s="40"/>
      <c r="C51" s="41" t="s">
        <v>63</v>
      </c>
      <c r="D51" s="41"/>
      <c r="E51" s="41"/>
      <c r="F51" s="41"/>
      <c r="G51" s="41"/>
      <c r="H51" s="41"/>
      <c r="I51" s="12">
        <v>6.0000000000000001E-3</v>
      </c>
      <c r="J51" s="39">
        <f>(J34+J42)*I51</f>
        <v>0</v>
      </c>
      <c r="K51" s="39"/>
      <c r="M51" s="6"/>
      <c r="N51" s="6" t="s">
        <v>64</v>
      </c>
    </row>
    <row r="52" spans="1:17" ht="15" customHeight="1" x14ac:dyDescent="0.25">
      <c r="A52" s="40" t="s">
        <v>36</v>
      </c>
      <c r="B52" s="40"/>
      <c r="C52" s="41" t="s">
        <v>65</v>
      </c>
      <c r="D52" s="41"/>
      <c r="E52" s="41"/>
      <c r="F52" s="41"/>
      <c r="G52" s="41"/>
      <c r="H52" s="41"/>
      <c r="I52" s="12">
        <v>2E-3</v>
      </c>
      <c r="J52" s="39">
        <f>(J34+J42)*I52</f>
        <v>0</v>
      </c>
      <c r="K52" s="39"/>
      <c r="M52" s="6"/>
      <c r="N52" s="6" t="s">
        <v>66</v>
      </c>
    </row>
    <row r="53" spans="1:17" ht="15" customHeight="1" x14ac:dyDescent="0.25">
      <c r="A53" s="40" t="s">
        <v>67</v>
      </c>
      <c r="B53" s="40"/>
      <c r="C53" s="41" t="s">
        <v>68</v>
      </c>
      <c r="D53" s="41"/>
      <c r="E53" s="41"/>
      <c r="F53" s="41"/>
      <c r="G53" s="41"/>
      <c r="H53" s="41"/>
      <c r="I53" s="12">
        <v>0.08</v>
      </c>
      <c r="J53" s="39">
        <f>(J34+J42)*I53</f>
        <v>0</v>
      </c>
      <c r="K53" s="39"/>
      <c r="M53" s="6"/>
      <c r="N53" s="6" t="s">
        <v>69</v>
      </c>
    </row>
    <row r="54" spans="1:17" ht="15" customHeight="1" x14ac:dyDescent="0.25">
      <c r="A54" s="42" t="s">
        <v>38</v>
      </c>
      <c r="B54" s="42"/>
      <c r="C54" s="42"/>
      <c r="D54" s="42"/>
      <c r="E54" s="42"/>
      <c r="F54" s="42"/>
      <c r="G54" s="42"/>
      <c r="H54" s="42"/>
      <c r="I54" s="13">
        <f>SUM(I46:I53)</f>
        <v>0.33800000000000002</v>
      </c>
      <c r="J54" s="43">
        <f>SUM(J46:K53)</f>
        <v>0</v>
      </c>
      <c r="K54" s="43"/>
    </row>
    <row r="55" spans="1:17" ht="15" customHeight="1" x14ac:dyDescent="0.25"/>
    <row r="56" spans="1:17" ht="15" customHeight="1" x14ac:dyDescent="0.25">
      <c r="A56" s="42" t="s">
        <v>70</v>
      </c>
      <c r="B56" s="42"/>
      <c r="C56" s="42"/>
      <c r="D56" s="42"/>
      <c r="E56" s="42"/>
      <c r="F56" s="42"/>
      <c r="G56" s="42"/>
      <c r="H56" s="42"/>
      <c r="I56" s="42"/>
      <c r="J56" s="42"/>
      <c r="K56" s="42"/>
    </row>
    <row r="57" spans="1:17" ht="15" customHeight="1" x14ac:dyDescent="0.25">
      <c r="A57" s="42" t="s">
        <v>71</v>
      </c>
      <c r="B57" s="42"/>
      <c r="C57" s="42" t="s">
        <v>72</v>
      </c>
      <c r="D57" s="42"/>
      <c r="E57" s="42"/>
      <c r="F57" s="42"/>
      <c r="G57" s="42"/>
      <c r="H57" s="42"/>
      <c r="I57" s="2" t="s">
        <v>73</v>
      </c>
      <c r="J57" s="42" t="s">
        <v>28</v>
      </c>
      <c r="K57" s="42"/>
      <c r="M57" s="27" t="s">
        <v>137</v>
      </c>
      <c r="N57" s="27" t="s">
        <v>138</v>
      </c>
      <c r="O57" s="27" t="s">
        <v>139</v>
      </c>
      <c r="P57" s="28" t="s">
        <v>140</v>
      </c>
      <c r="Q57" s="28" t="s">
        <v>141</v>
      </c>
    </row>
    <row r="58" spans="1:17" ht="15" customHeight="1" x14ac:dyDescent="0.25">
      <c r="A58" s="40" t="s">
        <v>4</v>
      </c>
      <c r="B58" s="40"/>
      <c r="C58" s="41" t="s">
        <v>74</v>
      </c>
      <c r="D58" s="41"/>
      <c r="E58" s="41"/>
      <c r="F58" s="41"/>
      <c r="G58" s="41"/>
      <c r="H58" s="41"/>
      <c r="I58" s="17">
        <v>0.06</v>
      </c>
      <c r="J58" s="50"/>
      <c r="K58" s="50"/>
      <c r="M58" s="29"/>
      <c r="N58" s="30"/>
      <c r="O58" s="31"/>
      <c r="P58" s="31"/>
      <c r="Q58" s="31"/>
    </row>
    <row r="59" spans="1:17" ht="15" customHeight="1" x14ac:dyDescent="0.25">
      <c r="A59" s="40" t="s">
        <v>6</v>
      </c>
      <c r="B59" s="40"/>
      <c r="C59" s="41" t="s">
        <v>75</v>
      </c>
      <c r="D59" s="41"/>
      <c r="E59" s="41"/>
      <c r="F59" s="41"/>
      <c r="G59" s="41"/>
      <c r="H59" s="41"/>
      <c r="I59" s="18">
        <v>0</v>
      </c>
      <c r="J59" s="50"/>
      <c r="K59" s="50"/>
      <c r="M59" s="30"/>
      <c r="N59" s="32"/>
      <c r="O59" s="33"/>
      <c r="P59" s="33"/>
      <c r="Q59" s="34"/>
    </row>
    <row r="60" spans="1:17" ht="15" customHeight="1" x14ac:dyDescent="0.25">
      <c r="A60" s="40" t="s">
        <v>8</v>
      </c>
      <c r="B60" s="40"/>
      <c r="C60" s="47" t="s">
        <v>76</v>
      </c>
      <c r="D60" s="47"/>
      <c r="E60" s="47"/>
      <c r="F60" s="47"/>
      <c r="G60" s="47"/>
      <c r="H60" s="47"/>
      <c r="I60" s="19">
        <v>0</v>
      </c>
      <c r="J60" s="50">
        <f>I60*1</f>
        <v>0</v>
      </c>
      <c r="K60" s="50"/>
      <c r="M60" s="30"/>
      <c r="N60" s="35"/>
      <c r="O60" s="35"/>
      <c r="P60" s="35"/>
      <c r="Q60" s="35"/>
    </row>
    <row r="61" spans="1:17" ht="15" customHeight="1" x14ac:dyDescent="0.25">
      <c r="A61" s="46" t="s">
        <v>10</v>
      </c>
      <c r="B61" s="46"/>
      <c r="C61" s="47" t="s">
        <v>37</v>
      </c>
      <c r="D61" s="47"/>
      <c r="E61" s="47"/>
      <c r="F61" s="47"/>
      <c r="G61" s="47"/>
      <c r="H61" s="47"/>
      <c r="I61" s="19"/>
      <c r="J61" s="50">
        <v>0</v>
      </c>
      <c r="K61" s="50"/>
      <c r="M61" s="30"/>
      <c r="N61" s="35"/>
      <c r="O61" s="35"/>
      <c r="P61" s="35"/>
      <c r="Q61" s="35"/>
    </row>
    <row r="62" spans="1:17" ht="15" customHeight="1" x14ac:dyDescent="0.25">
      <c r="A62" s="46" t="s">
        <v>34</v>
      </c>
      <c r="B62" s="46"/>
      <c r="C62" s="47" t="s">
        <v>77</v>
      </c>
      <c r="D62" s="47"/>
      <c r="E62" s="47"/>
      <c r="F62" s="47"/>
      <c r="G62" s="47"/>
      <c r="H62" s="47"/>
      <c r="I62" s="9"/>
      <c r="J62" s="50"/>
      <c r="K62" s="50"/>
      <c r="M62" s="30"/>
      <c r="N62" s="35"/>
      <c r="O62" s="35"/>
      <c r="P62" s="35"/>
      <c r="Q62" s="35"/>
    </row>
    <row r="63" spans="1:17" ht="15" customHeight="1" x14ac:dyDescent="0.25">
      <c r="A63" s="42" t="s">
        <v>38</v>
      </c>
      <c r="B63" s="42"/>
      <c r="C63" s="42"/>
      <c r="D63" s="42"/>
      <c r="E63" s="42"/>
      <c r="F63" s="42"/>
      <c r="G63" s="42"/>
      <c r="H63" s="42"/>
      <c r="I63" s="42"/>
      <c r="J63" s="43">
        <f>SUM(J58:K62)</f>
        <v>0</v>
      </c>
      <c r="K63" s="43"/>
    </row>
    <row r="64" spans="1:17" ht="15" customHeight="1" x14ac:dyDescent="0.25"/>
    <row r="65" spans="1:13" ht="15" customHeight="1" x14ac:dyDescent="0.25">
      <c r="A65" s="42" t="s">
        <v>78</v>
      </c>
      <c r="B65" s="42"/>
      <c r="C65" s="42"/>
      <c r="D65" s="42"/>
      <c r="E65" s="42"/>
      <c r="F65" s="42"/>
      <c r="G65" s="42"/>
      <c r="H65" s="42"/>
      <c r="I65" s="42"/>
      <c r="J65" s="42"/>
      <c r="K65" s="42"/>
    </row>
    <row r="66" spans="1:13" ht="15" customHeight="1" x14ac:dyDescent="0.25">
      <c r="A66" s="42">
        <v>2</v>
      </c>
      <c r="B66" s="42"/>
      <c r="C66" s="42" t="s">
        <v>79</v>
      </c>
      <c r="D66" s="42"/>
      <c r="E66" s="42"/>
      <c r="F66" s="42"/>
      <c r="G66" s="42"/>
      <c r="H66" s="42"/>
      <c r="I66" s="42"/>
      <c r="J66" s="42" t="s">
        <v>28</v>
      </c>
      <c r="K66" s="42"/>
    </row>
    <row r="67" spans="1:13" ht="15" customHeight="1" x14ac:dyDescent="0.25">
      <c r="A67" s="40" t="s">
        <v>42</v>
      </c>
      <c r="B67" s="40"/>
      <c r="C67" s="41" t="str">
        <f>C39</f>
        <v>13º (décimo terceiro) Salário, Férias e Adicional de Férias</v>
      </c>
      <c r="D67" s="41"/>
      <c r="E67" s="41"/>
      <c r="F67" s="41"/>
      <c r="G67" s="41"/>
      <c r="H67" s="41"/>
      <c r="I67" s="41"/>
      <c r="J67" s="39">
        <f>J42</f>
        <v>0</v>
      </c>
      <c r="K67" s="39"/>
    </row>
    <row r="68" spans="1:13" ht="15" customHeight="1" x14ac:dyDescent="0.25">
      <c r="A68" s="40" t="s">
        <v>50</v>
      </c>
      <c r="B68" s="40"/>
      <c r="C68" s="41" t="str">
        <f>C45</f>
        <v>GPS, FGTS e outras contribuições</v>
      </c>
      <c r="D68" s="41"/>
      <c r="E68" s="41"/>
      <c r="F68" s="41"/>
      <c r="G68" s="41"/>
      <c r="H68" s="41"/>
      <c r="I68" s="41"/>
      <c r="J68" s="39">
        <f>J54</f>
        <v>0</v>
      </c>
      <c r="K68" s="39"/>
    </row>
    <row r="69" spans="1:13" ht="15" customHeight="1" x14ac:dyDescent="0.25">
      <c r="A69" s="40" t="s">
        <v>71</v>
      </c>
      <c r="B69" s="40"/>
      <c r="C69" s="41" t="str">
        <f>C57</f>
        <v>Benefícios Mensais e Diários</v>
      </c>
      <c r="D69" s="41"/>
      <c r="E69" s="41"/>
      <c r="F69" s="41"/>
      <c r="G69" s="41"/>
      <c r="H69" s="41"/>
      <c r="I69" s="41"/>
      <c r="J69" s="39">
        <f>J63</f>
        <v>0</v>
      </c>
      <c r="K69" s="39"/>
    </row>
    <row r="70" spans="1:13" ht="15" customHeight="1" x14ac:dyDescent="0.25">
      <c r="A70" s="42" t="s">
        <v>38</v>
      </c>
      <c r="B70" s="42"/>
      <c r="C70" s="42"/>
      <c r="D70" s="42"/>
      <c r="E70" s="42"/>
      <c r="F70" s="42"/>
      <c r="G70" s="42"/>
      <c r="H70" s="42"/>
      <c r="I70" s="42"/>
      <c r="J70" s="43">
        <f>SUM(J67:K69)</f>
        <v>0</v>
      </c>
      <c r="K70" s="43"/>
    </row>
    <row r="71" spans="1:13" ht="15" customHeight="1" x14ac:dyDescent="0.25"/>
    <row r="72" spans="1:13" ht="15" customHeight="1" x14ac:dyDescent="0.25">
      <c r="A72" s="42" t="s">
        <v>80</v>
      </c>
      <c r="B72" s="42"/>
      <c r="C72" s="42"/>
      <c r="D72" s="42"/>
      <c r="E72" s="42"/>
      <c r="F72" s="42"/>
      <c r="G72" s="42"/>
      <c r="H72" s="42"/>
      <c r="I72" s="42"/>
      <c r="J72" s="42"/>
      <c r="K72" s="42"/>
    </row>
    <row r="73" spans="1:13" ht="15" customHeight="1" x14ac:dyDescent="0.25">
      <c r="A73" s="20"/>
      <c r="B73" s="20"/>
      <c r="C73" s="20"/>
      <c r="D73" s="20"/>
      <c r="E73" s="20"/>
      <c r="F73" s="20"/>
      <c r="G73" s="20"/>
      <c r="H73" s="20"/>
      <c r="I73" s="20"/>
      <c r="J73" s="20"/>
      <c r="K73" s="20"/>
    </row>
    <row r="74" spans="1:13" ht="15" customHeight="1" x14ac:dyDescent="0.25">
      <c r="A74" s="42">
        <v>3</v>
      </c>
      <c r="B74" s="42"/>
      <c r="C74" s="42" t="s">
        <v>81</v>
      </c>
      <c r="D74" s="42"/>
      <c r="E74" s="42"/>
      <c r="F74" s="42"/>
      <c r="G74" s="42"/>
      <c r="H74" s="42"/>
      <c r="I74" s="2" t="s">
        <v>44</v>
      </c>
      <c r="J74" s="42" t="s">
        <v>28</v>
      </c>
      <c r="K74" s="42"/>
      <c r="M74" s="4" t="s">
        <v>16</v>
      </c>
    </row>
    <row r="75" spans="1:13" ht="15" customHeight="1" x14ac:dyDescent="0.25">
      <c r="A75" s="40" t="s">
        <v>4</v>
      </c>
      <c r="B75" s="40"/>
      <c r="C75" s="41" t="s">
        <v>82</v>
      </c>
      <c r="D75" s="41"/>
      <c r="E75" s="41"/>
      <c r="F75" s="41"/>
      <c r="G75" s="41"/>
      <c r="H75" s="41"/>
      <c r="I75" s="12">
        <v>4.5999999999999999E-3</v>
      </c>
      <c r="J75" s="39">
        <f>$J$34*I75</f>
        <v>0</v>
      </c>
      <c r="K75" s="39"/>
      <c r="M75" s="6" t="s">
        <v>83</v>
      </c>
    </row>
    <row r="76" spans="1:13" ht="15" customHeight="1" x14ac:dyDescent="0.25">
      <c r="A76" s="40" t="s">
        <v>6</v>
      </c>
      <c r="B76" s="40"/>
      <c r="C76" s="41" t="s">
        <v>84</v>
      </c>
      <c r="D76" s="41"/>
      <c r="E76" s="41"/>
      <c r="F76" s="41"/>
      <c r="G76" s="41"/>
      <c r="H76" s="41"/>
      <c r="I76" s="12">
        <f>I53*I75</f>
        <v>3.68E-4</v>
      </c>
      <c r="J76" s="39">
        <f t="shared" ref="J76:J79" si="1">$J$34*I76</f>
        <v>0</v>
      </c>
      <c r="K76" s="39"/>
      <c r="M76" s="6" t="s">
        <v>85</v>
      </c>
    </row>
    <row r="77" spans="1:13" ht="15" customHeight="1" x14ac:dyDescent="0.25">
      <c r="A77" s="40" t="s">
        <v>8</v>
      </c>
      <c r="B77" s="40"/>
      <c r="C77" s="41" t="s">
        <v>86</v>
      </c>
      <c r="D77" s="41"/>
      <c r="E77" s="41"/>
      <c r="F77" s="41"/>
      <c r="G77" s="41"/>
      <c r="H77" s="41"/>
      <c r="I77" s="14">
        <v>1.9400000000000001E-2</v>
      </c>
      <c r="J77" s="39">
        <f t="shared" si="1"/>
        <v>0</v>
      </c>
      <c r="K77" s="39"/>
      <c r="M77" s="21" t="s">
        <v>87</v>
      </c>
    </row>
    <row r="78" spans="1:13" ht="15" customHeight="1" x14ac:dyDescent="0.25">
      <c r="A78" s="40" t="s">
        <v>10</v>
      </c>
      <c r="B78" s="40"/>
      <c r="C78" s="41" t="s">
        <v>88</v>
      </c>
      <c r="D78" s="41"/>
      <c r="E78" s="41"/>
      <c r="F78" s="41"/>
      <c r="G78" s="41"/>
      <c r="H78" s="41"/>
      <c r="I78" s="12">
        <f>I54*I77</f>
        <v>6.5572000000000009E-3</v>
      </c>
      <c r="J78" s="39">
        <f t="shared" si="1"/>
        <v>0</v>
      </c>
      <c r="K78" s="39"/>
      <c r="M78" s="6" t="s">
        <v>89</v>
      </c>
    </row>
    <row r="79" spans="1:13" ht="15" customHeight="1" x14ac:dyDescent="0.25">
      <c r="A79" s="40" t="s">
        <v>34</v>
      </c>
      <c r="B79" s="40"/>
      <c r="C79" s="41" t="s">
        <v>90</v>
      </c>
      <c r="D79" s="41"/>
      <c r="E79" s="41"/>
      <c r="F79" s="41"/>
      <c r="G79" s="41"/>
      <c r="H79" s="41"/>
      <c r="I79" s="12">
        <v>0.04</v>
      </c>
      <c r="J79" s="39">
        <f t="shared" si="1"/>
        <v>0</v>
      </c>
      <c r="K79" s="39"/>
      <c r="M79" s="6"/>
    </row>
    <row r="80" spans="1:13" ht="15" customHeight="1" x14ac:dyDescent="0.25">
      <c r="A80" s="42" t="s">
        <v>38</v>
      </c>
      <c r="B80" s="42"/>
      <c r="C80" s="42"/>
      <c r="D80" s="42"/>
      <c r="E80" s="42"/>
      <c r="F80" s="42"/>
      <c r="G80" s="42"/>
      <c r="H80" s="42"/>
      <c r="I80" s="13">
        <f>SUM(I75:I79)</f>
        <v>7.0925199999999994E-2</v>
      </c>
      <c r="J80" s="43">
        <f>SUM(J75:K79)</f>
        <v>0</v>
      </c>
      <c r="K80" s="43"/>
    </row>
    <row r="81" spans="1:13" ht="15" customHeight="1" x14ac:dyDescent="0.25"/>
    <row r="82" spans="1:13" ht="15" customHeight="1" x14ac:dyDescent="0.25">
      <c r="A82" s="42" t="s">
        <v>91</v>
      </c>
      <c r="B82" s="42"/>
      <c r="C82" s="42"/>
      <c r="D82" s="42"/>
      <c r="E82" s="42"/>
      <c r="F82" s="42"/>
      <c r="G82" s="42"/>
      <c r="H82" s="42"/>
      <c r="I82" s="42"/>
      <c r="J82" s="42"/>
      <c r="K82" s="42"/>
    </row>
    <row r="83" spans="1:13" ht="15" customHeight="1" x14ac:dyDescent="0.25"/>
    <row r="84" spans="1:13" ht="15" customHeight="1" x14ac:dyDescent="0.25">
      <c r="A84" s="42" t="s">
        <v>92</v>
      </c>
      <c r="B84" s="42"/>
      <c r="C84" s="42"/>
      <c r="D84" s="42"/>
      <c r="E84" s="42"/>
      <c r="F84" s="42"/>
      <c r="G84" s="42"/>
      <c r="H84" s="42"/>
      <c r="I84" s="42"/>
      <c r="J84" s="42"/>
      <c r="K84" s="42"/>
    </row>
    <row r="85" spans="1:13" ht="15" customHeight="1" x14ac:dyDescent="0.25">
      <c r="A85" s="42" t="s">
        <v>93</v>
      </c>
      <c r="B85" s="42"/>
      <c r="C85" s="42" t="s">
        <v>94</v>
      </c>
      <c r="D85" s="42"/>
      <c r="E85" s="42"/>
      <c r="F85" s="42"/>
      <c r="G85" s="42"/>
      <c r="H85" s="42"/>
      <c r="I85" s="2" t="s">
        <v>44</v>
      </c>
      <c r="J85" s="42" t="s">
        <v>28</v>
      </c>
      <c r="K85" s="42"/>
      <c r="M85" s="4" t="s">
        <v>16</v>
      </c>
    </row>
    <row r="86" spans="1:13" ht="15" customHeight="1" x14ac:dyDescent="0.25">
      <c r="A86" s="40" t="s">
        <v>4</v>
      </c>
      <c r="B86" s="40"/>
      <c r="C86" s="41" t="s">
        <v>95</v>
      </c>
      <c r="D86" s="41"/>
      <c r="E86" s="41"/>
      <c r="F86" s="41"/>
      <c r="G86" s="41"/>
      <c r="H86" s="41"/>
      <c r="I86" s="12">
        <v>9.4999999999999998E-3</v>
      </c>
      <c r="J86" s="48">
        <f>$J$34*I86</f>
        <v>0</v>
      </c>
      <c r="K86" s="48"/>
      <c r="M86" s="6" t="s">
        <v>96</v>
      </c>
    </row>
    <row r="87" spans="1:13" ht="15" customHeight="1" x14ac:dyDescent="0.25">
      <c r="A87" s="40" t="s">
        <v>6</v>
      </c>
      <c r="B87" s="40"/>
      <c r="C87" s="41" t="s">
        <v>97</v>
      </c>
      <c r="D87" s="41"/>
      <c r="E87" s="41"/>
      <c r="F87" s="41"/>
      <c r="G87" s="41"/>
      <c r="H87" s="41"/>
      <c r="I87" s="12">
        <v>3.8800000000000001E-2</v>
      </c>
      <c r="J87" s="48">
        <f t="shared" ref="J87:J91" si="2">$J$34*I87</f>
        <v>0</v>
      </c>
      <c r="K87" s="48"/>
      <c r="M87" s="6" t="s">
        <v>98</v>
      </c>
    </row>
    <row r="88" spans="1:13" ht="15" customHeight="1" x14ac:dyDescent="0.25">
      <c r="A88" s="40" t="s">
        <v>8</v>
      </c>
      <c r="B88" s="40"/>
      <c r="C88" s="41" t="s">
        <v>99</v>
      </c>
      <c r="D88" s="41"/>
      <c r="E88" s="41"/>
      <c r="F88" s="41"/>
      <c r="G88" s="41"/>
      <c r="H88" s="41"/>
      <c r="I88" s="12">
        <v>1E-3</v>
      </c>
      <c r="J88" s="48">
        <f t="shared" si="2"/>
        <v>0</v>
      </c>
      <c r="K88" s="48"/>
      <c r="M88" s="6" t="s">
        <v>100</v>
      </c>
    </row>
    <row r="89" spans="1:13" ht="15" customHeight="1" x14ac:dyDescent="0.25">
      <c r="A89" s="40" t="s">
        <v>10</v>
      </c>
      <c r="B89" s="40"/>
      <c r="C89" s="41" t="s">
        <v>101</v>
      </c>
      <c r="D89" s="41"/>
      <c r="E89" s="41"/>
      <c r="F89" s="41"/>
      <c r="G89" s="41"/>
      <c r="H89" s="41"/>
      <c r="I89" s="14">
        <v>4.1999999999999997E-3</v>
      </c>
      <c r="J89" s="48">
        <f t="shared" si="2"/>
        <v>0</v>
      </c>
      <c r="K89" s="48"/>
      <c r="M89" s="6" t="s">
        <v>102</v>
      </c>
    </row>
    <row r="90" spans="1:13" ht="15" customHeight="1" x14ac:dyDescent="0.25">
      <c r="A90" s="40" t="s">
        <v>34</v>
      </c>
      <c r="B90" s="40"/>
      <c r="C90" s="41" t="s">
        <v>103</v>
      </c>
      <c r="D90" s="41"/>
      <c r="E90" s="41"/>
      <c r="F90" s="41"/>
      <c r="G90" s="41"/>
      <c r="H90" s="41"/>
      <c r="I90" s="12">
        <v>2.0000000000000001E-4</v>
      </c>
      <c r="J90" s="48">
        <f t="shared" si="2"/>
        <v>0</v>
      </c>
      <c r="K90" s="48"/>
      <c r="M90" s="6" t="s">
        <v>104</v>
      </c>
    </row>
    <row r="91" spans="1:13" ht="15" customHeight="1" x14ac:dyDescent="0.25">
      <c r="A91" s="40" t="s">
        <v>62</v>
      </c>
      <c r="B91" s="40"/>
      <c r="C91" s="41" t="s">
        <v>105</v>
      </c>
      <c r="D91" s="41"/>
      <c r="E91" s="41"/>
      <c r="F91" s="41"/>
      <c r="G91" s="41"/>
      <c r="H91" s="41"/>
      <c r="I91" s="12">
        <v>0</v>
      </c>
      <c r="J91" s="48">
        <f t="shared" si="2"/>
        <v>0</v>
      </c>
      <c r="K91" s="48"/>
      <c r="M91" s="6"/>
    </row>
    <row r="92" spans="1:13" ht="15" customHeight="1" x14ac:dyDescent="0.25">
      <c r="A92" s="42" t="s">
        <v>38</v>
      </c>
      <c r="B92" s="42"/>
      <c r="C92" s="42"/>
      <c r="D92" s="42"/>
      <c r="E92" s="42"/>
      <c r="F92" s="42"/>
      <c r="G92" s="42"/>
      <c r="H92" s="42"/>
      <c r="I92" s="13">
        <f>SUM(I86:I91)</f>
        <v>5.3700000000000005E-2</v>
      </c>
      <c r="J92" s="44">
        <f>SUM(J86:K91)</f>
        <v>0</v>
      </c>
      <c r="K92" s="44"/>
    </row>
    <row r="93" spans="1:13" ht="15" customHeight="1" x14ac:dyDescent="0.25"/>
    <row r="94" spans="1:13" ht="15" customHeight="1" x14ac:dyDescent="0.25">
      <c r="A94" s="49" t="s">
        <v>106</v>
      </c>
      <c r="B94" s="49"/>
      <c r="C94" s="49"/>
      <c r="D94" s="49"/>
      <c r="E94" s="49"/>
      <c r="F94" s="49"/>
      <c r="G94" s="49"/>
      <c r="H94" s="49"/>
      <c r="I94" s="49"/>
      <c r="J94" s="49"/>
      <c r="K94" s="49"/>
    </row>
    <row r="95" spans="1:13" ht="15" customHeight="1" x14ac:dyDescent="0.25">
      <c r="A95" s="42" t="s">
        <v>107</v>
      </c>
      <c r="B95" s="42"/>
      <c r="C95" s="42" t="s">
        <v>108</v>
      </c>
      <c r="D95" s="42"/>
      <c r="E95" s="42"/>
      <c r="F95" s="42"/>
      <c r="G95" s="42"/>
      <c r="H95" s="42"/>
      <c r="I95" s="42"/>
      <c r="J95" s="42" t="s">
        <v>28</v>
      </c>
      <c r="K95" s="42"/>
    </row>
    <row r="96" spans="1:13" ht="15" customHeight="1" x14ac:dyDescent="0.25">
      <c r="A96" s="40" t="s">
        <v>4</v>
      </c>
      <c r="B96" s="40"/>
      <c r="C96" s="41" t="s">
        <v>109</v>
      </c>
      <c r="D96" s="41"/>
      <c r="E96" s="41"/>
      <c r="F96" s="41"/>
      <c r="G96" s="41"/>
      <c r="H96" s="41"/>
      <c r="I96" s="41"/>
      <c r="J96" s="48"/>
      <c r="K96" s="48"/>
    </row>
    <row r="97" spans="1:13" ht="15" customHeight="1" x14ac:dyDescent="0.25">
      <c r="A97" s="42" t="s">
        <v>38</v>
      </c>
      <c r="B97" s="42"/>
      <c r="C97" s="42"/>
      <c r="D97" s="42"/>
      <c r="E97" s="42"/>
      <c r="F97" s="42"/>
      <c r="G97" s="42"/>
      <c r="H97" s="42"/>
      <c r="I97" s="42"/>
      <c r="J97" s="44">
        <f>SUM(J96)</f>
        <v>0</v>
      </c>
      <c r="K97" s="44"/>
    </row>
    <row r="98" spans="1:13" ht="15" customHeight="1" x14ac:dyDescent="0.25"/>
    <row r="99" spans="1:13" ht="15" customHeight="1" x14ac:dyDescent="0.25">
      <c r="A99" s="42" t="s">
        <v>110</v>
      </c>
      <c r="B99" s="42"/>
      <c r="C99" s="42"/>
      <c r="D99" s="42"/>
      <c r="E99" s="42"/>
      <c r="F99" s="42"/>
      <c r="G99" s="42"/>
      <c r="H99" s="42"/>
      <c r="I99" s="42"/>
      <c r="J99" s="42"/>
      <c r="K99" s="42"/>
    </row>
    <row r="100" spans="1:13" ht="15" customHeight="1" x14ac:dyDescent="0.25">
      <c r="A100" s="42">
        <v>4</v>
      </c>
      <c r="B100" s="42"/>
      <c r="C100" s="42" t="s">
        <v>111</v>
      </c>
      <c r="D100" s="42"/>
      <c r="E100" s="42"/>
      <c r="F100" s="42"/>
      <c r="G100" s="42"/>
      <c r="H100" s="42"/>
      <c r="I100" s="42"/>
      <c r="J100" s="42" t="s">
        <v>28</v>
      </c>
      <c r="K100" s="42"/>
    </row>
    <row r="101" spans="1:13" ht="15" customHeight="1" x14ac:dyDescent="0.25">
      <c r="A101" s="40" t="s">
        <v>93</v>
      </c>
      <c r="B101" s="40"/>
      <c r="C101" s="41" t="s">
        <v>112</v>
      </c>
      <c r="D101" s="41"/>
      <c r="E101" s="41"/>
      <c r="F101" s="41"/>
      <c r="G101" s="41"/>
      <c r="H101" s="41"/>
      <c r="I101" s="41"/>
      <c r="J101" s="39">
        <f>J92</f>
        <v>0</v>
      </c>
      <c r="K101" s="39"/>
    </row>
    <row r="102" spans="1:13" ht="15" customHeight="1" x14ac:dyDescent="0.25">
      <c r="A102" s="40" t="s">
        <v>107</v>
      </c>
      <c r="B102" s="40"/>
      <c r="C102" s="41" t="s">
        <v>108</v>
      </c>
      <c r="D102" s="41"/>
      <c r="E102" s="41"/>
      <c r="F102" s="41"/>
      <c r="G102" s="41"/>
      <c r="H102" s="41"/>
      <c r="I102" s="41"/>
      <c r="J102" s="39">
        <f>J97</f>
        <v>0</v>
      </c>
      <c r="K102" s="39"/>
    </row>
    <row r="103" spans="1:13" ht="15" customHeight="1" x14ac:dyDescent="0.25">
      <c r="A103" s="42" t="s">
        <v>38</v>
      </c>
      <c r="B103" s="42"/>
      <c r="C103" s="42"/>
      <c r="D103" s="42"/>
      <c r="E103" s="42"/>
      <c r="F103" s="42"/>
      <c r="G103" s="42"/>
      <c r="H103" s="42"/>
      <c r="I103" s="42"/>
      <c r="J103" s="43">
        <f>SUM(J101:K102)</f>
        <v>0</v>
      </c>
      <c r="K103" s="43"/>
    </row>
    <row r="104" spans="1:13" ht="15" customHeight="1" x14ac:dyDescent="0.25"/>
    <row r="105" spans="1:13" ht="15" customHeight="1" x14ac:dyDescent="0.25">
      <c r="A105" s="42" t="s">
        <v>113</v>
      </c>
      <c r="B105" s="42"/>
      <c r="C105" s="42"/>
      <c r="D105" s="42"/>
      <c r="E105" s="42"/>
      <c r="F105" s="42"/>
      <c r="G105" s="42"/>
      <c r="H105" s="42"/>
      <c r="I105" s="42"/>
      <c r="J105" s="42"/>
      <c r="K105" s="42"/>
    </row>
    <row r="106" spans="1:13" ht="15" customHeight="1" x14ac:dyDescent="0.25">
      <c r="A106" s="4"/>
      <c r="B106" s="4"/>
    </row>
    <row r="107" spans="1:13" ht="15" customHeight="1" x14ac:dyDescent="0.25">
      <c r="A107" s="42">
        <v>5</v>
      </c>
      <c r="B107" s="42"/>
      <c r="C107" s="42" t="s">
        <v>114</v>
      </c>
      <c r="D107" s="42"/>
      <c r="E107" s="42"/>
      <c r="F107" s="42"/>
      <c r="G107" s="42"/>
      <c r="H107" s="42"/>
      <c r="I107" s="42"/>
      <c r="J107" s="42" t="s">
        <v>28</v>
      </c>
      <c r="K107" s="42"/>
      <c r="M107" s="4"/>
    </row>
    <row r="108" spans="1:13" ht="15" customHeight="1" x14ac:dyDescent="0.25">
      <c r="A108" s="40" t="s">
        <v>4</v>
      </c>
      <c r="B108" s="40"/>
      <c r="C108" s="41" t="s">
        <v>115</v>
      </c>
      <c r="D108" s="41"/>
      <c r="E108" s="41"/>
      <c r="F108" s="41"/>
      <c r="G108" s="41"/>
      <c r="H108" s="41"/>
      <c r="I108" s="41"/>
      <c r="J108" s="45">
        <v>0</v>
      </c>
      <c r="K108" s="45"/>
    </row>
    <row r="109" spans="1:13" ht="15" customHeight="1" x14ac:dyDescent="0.25">
      <c r="A109" s="40" t="s">
        <v>6</v>
      </c>
      <c r="B109" s="40"/>
      <c r="C109" s="41" t="s">
        <v>116</v>
      </c>
      <c r="D109" s="41"/>
      <c r="E109" s="41"/>
      <c r="F109" s="41"/>
      <c r="G109" s="41"/>
      <c r="H109" s="41"/>
      <c r="I109" s="41"/>
      <c r="J109" s="45">
        <v>0</v>
      </c>
      <c r="K109" s="45"/>
    </row>
    <row r="110" spans="1:13" ht="15" customHeight="1" x14ac:dyDescent="0.25">
      <c r="A110" s="40" t="s">
        <v>8</v>
      </c>
      <c r="B110" s="40"/>
      <c r="C110" s="41" t="s">
        <v>117</v>
      </c>
      <c r="D110" s="41"/>
      <c r="E110" s="41"/>
      <c r="F110" s="41"/>
      <c r="G110" s="41"/>
      <c r="H110" s="41"/>
      <c r="I110" s="41"/>
      <c r="J110" s="45">
        <v>0</v>
      </c>
      <c r="K110" s="45"/>
    </row>
    <row r="111" spans="1:13" ht="15" customHeight="1" x14ac:dyDescent="0.25">
      <c r="A111" s="40" t="s">
        <v>10</v>
      </c>
      <c r="B111" s="40"/>
      <c r="C111" s="41" t="s">
        <v>118</v>
      </c>
      <c r="D111" s="41"/>
      <c r="E111" s="41"/>
      <c r="F111" s="41"/>
      <c r="G111" s="41"/>
      <c r="H111" s="41"/>
      <c r="I111" s="41"/>
      <c r="J111" s="45">
        <v>0</v>
      </c>
      <c r="K111" s="45"/>
    </row>
    <row r="112" spans="1:13" ht="15" customHeight="1" x14ac:dyDescent="0.25">
      <c r="A112" s="40" t="s">
        <v>34</v>
      </c>
      <c r="B112" s="40"/>
      <c r="C112" s="41" t="s">
        <v>37</v>
      </c>
      <c r="D112" s="41"/>
      <c r="E112" s="41"/>
      <c r="F112" s="41"/>
      <c r="G112" s="41"/>
      <c r="H112" s="41"/>
      <c r="I112" s="41"/>
      <c r="J112" s="45">
        <v>0</v>
      </c>
      <c r="K112" s="45"/>
    </row>
    <row r="113" spans="1:14" ht="15" customHeight="1" x14ac:dyDescent="0.25">
      <c r="A113" s="42" t="s">
        <v>38</v>
      </c>
      <c r="B113" s="42"/>
      <c r="C113" s="42"/>
      <c r="D113" s="42"/>
      <c r="E113" s="42"/>
      <c r="F113" s="42"/>
      <c r="G113" s="42"/>
      <c r="H113" s="42"/>
      <c r="I113" s="42"/>
      <c r="J113" s="44">
        <f>SUM(J108:K112)</f>
        <v>0</v>
      </c>
      <c r="K113" s="44"/>
    </row>
    <row r="114" spans="1:14" ht="15" customHeight="1" x14ac:dyDescent="0.25"/>
    <row r="115" spans="1:14" ht="15" customHeight="1" x14ac:dyDescent="0.25">
      <c r="A115" s="42" t="s">
        <v>119</v>
      </c>
      <c r="B115" s="42"/>
      <c r="C115" s="42"/>
      <c r="D115" s="42"/>
      <c r="E115" s="42"/>
      <c r="F115" s="42"/>
      <c r="G115" s="42"/>
      <c r="H115" s="42"/>
      <c r="I115" s="42"/>
      <c r="J115" s="42"/>
      <c r="K115" s="42"/>
    </row>
    <row r="116" spans="1:14" ht="15" customHeight="1" x14ac:dyDescent="0.25">
      <c r="A116" s="4"/>
      <c r="B116" s="4"/>
    </row>
    <row r="117" spans="1:14" ht="15" customHeight="1" x14ac:dyDescent="0.25">
      <c r="A117" s="42">
        <v>6</v>
      </c>
      <c r="B117" s="42"/>
      <c r="C117" s="42" t="s">
        <v>120</v>
      </c>
      <c r="D117" s="42"/>
      <c r="E117" s="42"/>
      <c r="F117" s="42"/>
      <c r="G117" s="42"/>
      <c r="H117" s="42"/>
      <c r="I117" s="2" t="s">
        <v>44</v>
      </c>
      <c r="J117" s="42" t="s">
        <v>28</v>
      </c>
      <c r="K117" s="42"/>
      <c r="M117" s="4" t="s">
        <v>16</v>
      </c>
    </row>
    <row r="118" spans="1:14" ht="15" customHeight="1" x14ac:dyDescent="0.25">
      <c r="A118" s="40" t="s">
        <v>4</v>
      </c>
      <c r="B118" s="40"/>
      <c r="C118" s="41" t="s">
        <v>121</v>
      </c>
      <c r="D118" s="41"/>
      <c r="E118" s="41"/>
      <c r="F118" s="41"/>
      <c r="G118" s="41"/>
      <c r="H118" s="41"/>
      <c r="I118" s="12">
        <v>0</v>
      </c>
      <c r="J118" s="45">
        <f>J137*I118</f>
        <v>0</v>
      </c>
      <c r="K118" s="45"/>
    </row>
    <row r="119" spans="1:14" ht="15" customHeight="1" x14ac:dyDescent="0.25">
      <c r="A119" s="46" t="s">
        <v>6</v>
      </c>
      <c r="B119" s="46"/>
      <c r="C119" s="47" t="s">
        <v>122</v>
      </c>
      <c r="D119" s="47"/>
      <c r="E119" s="47"/>
      <c r="F119" s="47"/>
      <c r="G119" s="47"/>
      <c r="H119" s="47"/>
      <c r="I119" s="22">
        <v>0</v>
      </c>
      <c r="J119" s="45">
        <f>(J137+J118)*I119</f>
        <v>0</v>
      </c>
      <c r="K119" s="45"/>
      <c r="M119" s="6" t="s">
        <v>17</v>
      </c>
      <c r="N119" s="7" t="s">
        <v>123</v>
      </c>
    </row>
    <row r="120" spans="1:14" ht="15" customHeight="1" x14ac:dyDescent="0.25">
      <c r="A120" s="40" t="s">
        <v>8</v>
      </c>
      <c r="B120" s="40"/>
      <c r="C120" s="41" t="s">
        <v>124</v>
      </c>
      <c r="D120" s="41"/>
      <c r="E120" s="41"/>
      <c r="F120" s="41"/>
      <c r="G120" s="41"/>
      <c r="H120" s="41"/>
      <c r="I120" s="5"/>
      <c r="J120" s="45"/>
      <c r="K120" s="45"/>
    </row>
    <row r="121" spans="1:14" ht="15" customHeight="1" x14ac:dyDescent="0.25">
      <c r="A121" s="40"/>
      <c r="B121" s="40"/>
      <c r="C121" s="41" t="s">
        <v>125</v>
      </c>
      <c r="D121" s="41"/>
      <c r="E121" s="41"/>
      <c r="F121" s="41"/>
      <c r="G121" s="41"/>
      <c r="H121" s="41"/>
      <c r="I121" s="5"/>
      <c r="J121" s="45"/>
      <c r="K121" s="45"/>
    </row>
    <row r="122" spans="1:14" ht="15" customHeight="1" x14ac:dyDescent="0.25">
      <c r="A122" s="40"/>
      <c r="B122" s="40"/>
      <c r="C122" s="41" t="s">
        <v>126</v>
      </c>
      <c r="D122" s="41"/>
      <c r="E122" s="41"/>
      <c r="F122" s="41"/>
      <c r="G122" s="41"/>
      <c r="H122" s="41"/>
      <c r="I122" s="12">
        <v>0</v>
      </c>
      <c r="J122" s="45">
        <f>($J$34+$J$70+$J$80+$J$103+$J$113)*I122</f>
        <v>0</v>
      </c>
      <c r="K122" s="45"/>
    </row>
    <row r="123" spans="1:14" ht="15" customHeight="1" x14ac:dyDescent="0.25">
      <c r="A123" s="40"/>
      <c r="B123" s="40"/>
      <c r="C123" s="41" t="s">
        <v>127</v>
      </c>
      <c r="D123" s="41"/>
      <c r="E123" s="41"/>
      <c r="F123" s="41"/>
      <c r="G123" s="41"/>
      <c r="H123" s="41"/>
      <c r="I123" s="12">
        <v>0</v>
      </c>
      <c r="J123" s="45">
        <f>($J$34+$J$70+$J$80+$J$103+$J$113)*I123</f>
        <v>0</v>
      </c>
      <c r="K123" s="45"/>
    </row>
    <row r="124" spans="1:14" ht="15" customHeight="1" x14ac:dyDescent="0.25">
      <c r="A124" s="40"/>
      <c r="B124" s="40"/>
      <c r="C124" s="41" t="s">
        <v>128</v>
      </c>
      <c r="D124" s="41"/>
      <c r="E124" s="41"/>
      <c r="F124" s="41"/>
      <c r="G124" s="41"/>
      <c r="H124" s="41"/>
      <c r="I124" s="12">
        <v>0</v>
      </c>
      <c r="J124" s="45">
        <f>($J$34+$J$70+$J$80+$J$103+$J$113)*I124</f>
        <v>0</v>
      </c>
      <c r="K124" s="45"/>
    </row>
    <row r="125" spans="1:14" ht="15" customHeight="1" x14ac:dyDescent="0.25">
      <c r="A125" s="40"/>
      <c r="B125" s="40"/>
      <c r="C125" s="41" t="s">
        <v>129</v>
      </c>
      <c r="D125" s="41"/>
      <c r="E125" s="41"/>
      <c r="F125" s="41"/>
      <c r="G125" s="41"/>
      <c r="H125" s="41"/>
      <c r="I125" s="5"/>
      <c r="J125" s="45"/>
      <c r="K125" s="45"/>
    </row>
    <row r="126" spans="1:14" ht="15" customHeight="1" x14ac:dyDescent="0.25">
      <c r="A126" s="40"/>
      <c r="B126" s="40"/>
      <c r="C126" s="41" t="s">
        <v>130</v>
      </c>
      <c r="D126" s="41"/>
      <c r="E126" s="41"/>
      <c r="F126" s="41"/>
      <c r="G126" s="41"/>
      <c r="H126" s="41"/>
      <c r="I126" s="5"/>
      <c r="J126" s="45"/>
      <c r="K126" s="45"/>
    </row>
    <row r="127" spans="1:14" ht="15" customHeight="1" x14ac:dyDescent="0.25">
      <c r="A127" s="42" t="s">
        <v>38</v>
      </c>
      <c r="B127" s="42"/>
      <c r="C127" s="42"/>
      <c r="D127" s="42"/>
      <c r="E127" s="42"/>
      <c r="F127" s="42"/>
      <c r="G127" s="42"/>
      <c r="H127" s="42"/>
      <c r="I127" s="13">
        <f>SUM(I118:I124)</f>
        <v>0</v>
      </c>
      <c r="J127" s="44">
        <f>SUM(J118:K126)</f>
        <v>0</v>
      </c>
      <c r="K127" s="44"/>
    </row>
    <row r="128" spans="1:14" ht="15" customHeight="1" x14ac:dyDescent="0.25"/>
    <row r="129" spans="1:12" ht="15" customHeight="1" x14ac:dyDescent="0.25">
      <c r="A129" s="42" t="s">
        <v>131</v>
      </c>
      <c r="B129" s="42"/>
      <c r="C129" s="42"/>
      <c r="D129" s="42"/>
      <c r="E129" s="42"/>
      <c r="F129" s="42"/>
      <c r="G129" s="42"/>
      <c r="H129" s="42"/>
      <c r="I129" s="42"/>
      <c r="J129" s="42"/>
      <c r="K129" s="42"/>
    </row>
    <row r="130" spans="1:12" ht="15" customHeight="1" x14ac:dyDescent="0.25"/>
    <row r="131" spans="1:12" ht="15" customHeight="1" x14ac:dyDescent="0.25">
      <c r="A131" s="42" t="s">
        <v>132</v>
      </c>
      <c r="B131" s="42"/>
      <c r="C131" s="42"/>
      <c r="D131" s="42"/>
      <c r="E131" s="42"/>
      <c r="F131" s="42"/>
      <c r="G131" s="42"/>
      <c r="H131" s="42"/>
      <c r="I131" s="42"/>
      <c r="J131" s="42" t="s">
        <v>28</v>
      </c>
      <c r="K131" s="42"/>
      <c r="L131" s="23">
        <f>J34+J70+J80+J103+J113</f>
        <v>0</v>
      </c>
    </row>
    <row r="132" spans="1:12" ht="15" customHeight="1" x14ac:dyDescent="0.25">
      <c r="A132" s="40" t="s">
        <v>4</v>
      </c>
      <c r="B132" s="40"/>
      <c r="C132" s="41" t="str">
        <f>A25</f>
        <v>Módulo 1 - Composição da Remuneração</v>
      </c>
      <c r="D132" s="41"/>
      <c r="E132" s="41"/>
      <c r="F132" s="41"/>
      <c r="G132" s="41"/>
      <c r="H132" s="41"/>
      <c r="I132" s="41"/>
      <c r="J132" s="39">
        <f>J34</f>
        <v>0</v>
      </c>
      <c r="K132" s="39"/>
      <c r="L132" s="23">
        <f>L131*0.05</f>
        <v>0</v>
      </c>
    </row>
    <row r="133" spans="1:12" ht="15" customHeight="1" x14ac:dyDescent="0.25">
      <c r="A133" s="40" t="s">
        <v>6</v>
      </c>
      <c r="B133" s="40"/>
      <c r="C133" s="41" t="str">
        <f>A36</f>
        <v>Módulo 2 - Encargos e Benefícios Anuais, Mensais e Diários</v>
      </c>
      <c r="D133" s="41"/>
      <c r="E133" s="41"/>
      <c r="F133" s="41"/>
      <c r="G133" s="41"/>
      <c r="H133" s="41"/>
      <c r="I133" s="41"/>
      <c r="J133" s="39">
        <f>J70</f>
        <v>0</v>
      </c>
      <c r="K133" s="39"/>
    </row>
    <row r="134" spans="1:12" ht="15" customHeight="1" x14ac:dyDescent="0.25">
      <c r="A134" s="40" t="s">
        <v>8</v>
      </c>
      <c r="B134" s="40"/>
      <c r="C134" s="41" t="str">
        <f>A72</f>
        <v>Módulo 3 - Provisão para Rescisão</v>
      </c>
      <c r="D134" s="41"/>
      <c r="E134" s="41"/>
      <c r="F134" s="41"/>
      <c r="G134" s="41"/>
      <c r="H134" s="41"/>
      <c r="I134" s="41"/>
      <c r="J134" s="39">
        <f>J80</f>
        <v>0</v>
      </c>
      <c r="K134" s="39"/>
    </row>
    <row r="135" spans="1:12" ht="15" customHeight="1" x14ac:dyDescent="0.25">
      <c r="A135" s="40" t="s">
        <v>10</v>
      </c>
      <c r="B135" s="40"/>
      <c r="C135" s="41" t="str">
        <f>A82</f>
        <v>Módulo 4 - Custo de Reposição do Profissional Ausente</v>
      </c>
      <c r="D135" s="41"/>
      <c r="E135" s="41"/>
      <c r="F135" s="41"/>
      <c r="G135" s="41"/>
      <c r="H135" s="41"/>
      <c r="I135" s="41"/>
      <c r="J135" s="39">
        <f>J103</f>
        <v>0</v>
      </c>
      <c r="K135" s="39"/>
    </row>
    <row r="136" spans="1:12" ht="15" customHeight="1" x14ac:dyDescent="0.25">
      <c r="A136" s="40" t="s">
        <v>34</v>
      </c>
      <c r="B136" s="40"/>
      <c r="C136" s="41" t="str">
        <f>A105</f>
        <v>Módulo 5 - Insumos Diversos</v>
      </c>
      <c r="D136" s="41"/>
      <c r="E136" s="41"/>
      <c r="F136" s="41"/>
      <c r="G136" s="41"/>
      <c r="H136" s="41"/>
      <c r="I136" s="41"/>
      <c r="J136" s="39">
        <f>J113</f>
        <v>0</v>
      </c>
      <c r="K136" s="39"/>
    </row>
    <row r="137" spans="1:12" ht="15" customHeight="1" x14ac:dyDescent="0.25">
      <c r="A137" s="38" t="s">
        <v>133</v>
      </c>
      <c r="B137" s="38"/>
      <c r="C137" s="38"/>
      <c r="D137" s="38"/>
      <c r="E137" s="38"/>
      <c r="F137" s="38"/>
      <c r="G137" s="38"/>
      <c r="H137" s="38"/>
      <c r="I137" s="38"/>
      <c r="J137" s="39">
        <f>SUM(J132:K136)</f>
        <v>0</v>
      </c>
      <c r="K137" s="39"/>
    </row>
    <row r="138" spans="1:12" ht="15" customHeight="1" x14ac:dyDescent="0.25">
      <c r="A138" s="40" t="s">
        <v>62</v>
      </c>
      <c r="B138" s="40"/>
      <c r="C138" s="41" t="str">
        <f>A115</f>
        <v>Módulo 6 - Custos Indiretos, Tributos e Lucro</v>
      </c>
      <c r="D138" s="41"/>
      <c r="E138" s="41"/>
      <c r="F138" s="41"/>
      <c r="G138" s="41"/>
      <c r="H138" s="41"/>
      <c r="I138" s="41"/>
      <c r="J138" s="39">
        <f>J127</f>
        <v>0</v>
      </c>
      <c r="K138" s="39"/>
    </row>
    <row r="139" spans="1:12" ht="15" customHeight="1" x14ac:dyDescent="0.25">
      <c r="A139" s="42" t="s">
        <v>134</v>
      </c>
      <c r="B139" s="42"/>
      <c r="C139" s="42"/>
      <c r="D139" s="42"/>
      <c r="E139" s="42"/>
      <c r="F139" s="42"/>
      <c r="G139" s="42"/>
      <c r="H139" s="42"/>
      <c r="I139" s="42"/>
      <c r="J139" s="43">
        <f>J137+J138</f>
        <v>0</v>
      </c>
      <c r="K139" s="43"/>
      <c r="L139" s="23"/>
    </row>
    <row r="140" spans="1:12" ht="66" customHeight="1" x14ac:dyDescent="0.25">
      <c r="A140" s="36" t="s">
        <v>142</v>
      </c>
      <c r="B140" s="37"/>
      <c r="C140" s="37"/>
      <c r="D140" s="37"/>
      <c r="E140" s="37"/>
      <c r="F140" s="37"/>
      <c r="G140" s="37"/>
      <c r="H140" s="37"/>
      <c r="I140" s="37"/>
      <c r="J140" s="37"/>
      <c r="K140" s="37"/>
    </row>
    <row r="145" spans="14:15" x14ac:dyDescent="0.25">
      <c r="N145" s="24"/>
      <c r="O145" s="24"/>
    </row>
    <row r="146" spans="14:15" x14ac:dyDescent="0.25">
      <c r="N146" s="24"/>
      <c r="O146" s="24"/>
    </row>
    <row r="147" spans="14:15" ht="12.75" customHeight="1" x14ac:dyDescent="0.25">
      <c r="N147" s="24"/>
      <c r="O147" s="24"/>
    </row>
    <row r="148" spans="14:15" x14ac:dyDescent="0.25">
      <c r="N148" s="24"/>
      <c r="O148" s="24"/>
    </row>
    <row r="149" spans="14:15" x14ac:dyDescent="0.25">
      <c r="N149" s="24"/>
      <c r="O149" s="25"/>
    </row>
    <row r="150" spans="14:15" x14ac:dyDescent="0.25">
      <c r="N150" s="24"/>
      <c r="O150" s="25"/>
    </row>
    <row r="151" spans="14:15" x14ac:dyDescent="0.25">
      <c r="N151" s="24"/>
      <c r="O151" s="25"/>
    </row>
    <row r="152" spans="14:15" x14ac:dyDescent="0.25">
      <c r="O152" s="25"/>
    </row>
    <row r="153" spans="14:15" x14ac:dyDescent="0.25">
      <c r="O153" s="25"/>
    </row>
    <row r="154" spans="14:15" x14ac:dyDescent="0.25">
      <c r="O154" s="25"/>
    </row>
    <row r="155" spans="14:15" x14ac:dyDescent="0.25">
      <c r="O155" s="25"/>
    </row>
    <row r="156" spans="14:15" x14ac:dyDescent="0.25">
      <c r="O156" s="24"/>
    </row>
    <row r="157" spans="14:15" x14ac:dyDescent="0.25">
      <c r="O157" s="24"/>
    </row>
    <row r="158" spans="14:15" x14ac:dyDescent="0.25">
      <c r="O158" s="24"/>
    </row>
    <row r="171" spans="17:17" x14ac:dyDescent="0.25">
      <c r="Q171" s="26"/>
    </row>
    <row r="172" spans="17:17" x14ac:dyDescent="0.25">
      <c r="Q172" s="26"/>
    </row>
    <row r="173" spans="17:17" x14ac:dyDescent="0.25">
      <c r="Q173" s="26"/>
    </row>
    <row r="174" spans="17:17" x14ac:dyDescent="0.25">
      <c r="Q174" s="26"/>
    </row>
    <row r="175" spans="17:17" x14ac:dyDescent="0.25">
      <c r="Q175" s="26"/>
    </row>
  </sheetData>
  <mergeCells count="296">
    <mergeCell ref="A5:K5"/>
    <mergeCell ref="A6:B6"/>
    <mergeCell ref="C6:I6"/>
    <mergeCell ref="J6:K6"/>
    <mergeCell ref="A7:B7"/>
    <mergeCell ref="C7:I7"/>
    <mergeCell ref="J7:K7"/>
    <mergeCell ref="A1:C1"/>
    <mergeCell ref="D1:K1"/>
    <mergeCell ref="A2:C2"/>
    <mergeCell ref="D2:K2"/>
    <mergeCell ref="A3:C3"/>
    <mergeCell ref="D3:K3"/>
    <mergeCell ref="A11:K11"/>
    <mergeCell ref="A13:D13"/>
    <mergeCell ref="E13:G13"/>
    <mergeCell ref="H13:K13"/>
    <mergeCell ref="A14:D14"/>
    <mergeCell ref="E14:G14"/>
    <mergeCell ref="H14:K14"/>
    <mergeCell ref="A8:B8"/>
    <mergeCell ref="C8:I8"/>
    <mergeCell ref="J8:K8"/>
    <mergeCell ref="A9:B9"/>
    <mergeCell ref="C9:I9"/>
    <mergeCell ref="J9:K9"/>
    <mergeCell ref="A20:B20"/>
    <mergeCell ref="C20:I20"/>
    <mergeCell ref="J20:K20"/>
    <mergeCell ref="A21:B21"/>
    <mergeCell ref="C21:I21"/>
    <mergeCell ref="J21:K21"/>
    <mergeCell ref="A15:K15"/>
    <mergeCell ref="A16:K16"/>
    <mergeCell ref="A17:K17"/>
    <mergeCell ref="A18:K18"/>
    <mergeCell ref="A19:B19"/>
    <mergeCell ref="C19:I19"/>
    <mergeCell ref="J19:K19"/>
    <mergeCell ref="J24:K24"/>
    <mergeCell ref="A25:K25"/>
    <mergeCell ref="A27:B27"/>
    <mergeCell ref="C27:I27"/>
    <mergeCell ref="J27:K27"/>
    <mergeCell ref="A22:B22"/>
    <mergeCell ref="C22:I22"/>
    <mergeCell ref="J22:K22"/>
    <mergeCell ref="A23:B23"/>
    <mergeCell ref="C23:I23"/>
    <mergeCell ref="J23:K23"/>
    <mergeCell ref="A30:B30"/>
    <mergeCell ref="C30:H30"/>
    <mergeCell ref="J30:K30"/>
    <mergeCell ref="A31:B31"/>
    <mergeCell ref="C31:H31"/>
    <mergeCell ref="J31:K31"/>
    <mergeCell ref="A28:B28"/>
    <mergeCell ref="C28:I28"/>
    <mergeCell ref="J28:K28"/>
    <mergeCell ref="A29:B29"/>
    <mergeCell ref="C29:H29"/>
    <mergeCell ref="J29:K29"/>
    <mergeCell ref="A34:I34"/>
    <mergeCell ref="J34:K34"/>
    <mergeCell ref="A36:K36"/>
    <mergeCell ref="A38:K38"/>
    <mergeCell ref="A39:B39"/>
    <mergeCell ref="C39:H39"/>
    <mergeCell ref="J39:K39"/>
    <mergeCell ref="A32:B32"/>
    <mergeCell ref="C32:H32"/>
    <mergeCell ref="J32:K32"/>
    <mergeCell ref="A33:B33"/>
    <mergeCell ref="C33:H33"/>
    <mergeCell ref="J33:K33"/>
    <mergeCell ref="A42:H42"/>
    <mergeCell ref="J42:K42"/>
    <mergeCell ref="A44:K44"/>
    <mergeCell ref="A45:B45"/>
    <mergeCell ref="C45:H45"/>
    <mergeCell ref="J45:K45"/>
    <mergeCell ref="A40:B40"/>
    <mergeCell ref="C40:H40"/>
    <mergeCell ref="J40:K40"/>
    <mergeCell ref="A41:B41"/>
    <mergeCell ref="C41:H41"/>
    <mergeCell ref="J41:K41"/>
    <mergeCell ref="A48:B48"/>
    <mergeCell ref="C48:H48"/>
    <mergeCell ref="J48:K48"/>
    <mergeCell ref="A49:B49"/>
    <mergeCell ref="C49:H49"/>
    <mergeCell ref="J49:K49"/>
    <mergeCell ref="A46:B46"/>
    <mergeCell ref="C46:H46"/>
    <mergeCell ref="J46:K46"/>
    <mergeCell ref="A47:B47"/>
    <mergeCell ref="C47:H47"/>
    <mergeCell ref="J47:K47"/>
    <mergeCell ref="A52:B52"/>
    <mergeCell ref="C52:H52"/>
    <mergeCell ref="J52:K52"/>
    <mergeCell ref="A53:B53"/>
    <mergeCell ref="C53:H53"/>
    <mergeCell ref="J53:K53"/>
    <mergeCell ref="A50:B50"/>
    <mergeCell ref="C50:H50"/>
    <mergeCell ref="J50:K50"/>
    <mergeCell ref="A51:B51"/>
    <mergeCell ref="C51:H51"/>
    <mergeCell ref="J51:K51"/>
    <mergeCell ref="A58:B58"/>
    <mergeCell ref="C58:H58"/>
    <mergeCell ref="J58:K58"/>
    <mergeCell ref="A59:B59"/>
    <mergeCell ref="C59:H59"/>
    <mergeCell ref="J59:K59"/>
    <mergeCell ref="A54:H54"/>
    <mergeCell ref="J54:K54"/>
    <mergeCell ref="A56:K56"/>
    <mergeCell ref="A57:B57"/>
    <mergeCell ref="C57:H57"/>
    <mergeCell ref="J57:K57"/>
    <mergeCell ref="A62:B62"/>
    <mergeCell ref="C62:H62"/>
    <mergeCell ref="J62:K62"/>
    <mergeCell ref="A63:I63"/>
    <mergeCell ref="J63:K63"/>
    <mergeCell ref="A65:K65"/>
    <mergeCell ref="A60:B60"/>
    <mergeCell ref="C60:H60"/>
    <mergeCell ref="J60:K60"/>
    <mergeCell ref="A61:B61"/>
    <mergeCell ref="C61:H61"/>
    <mergeCell ref="J61:K61"/>
    <mergeCell ref="A68:B68"/>
    <mergeCell ref="C68:I68"/>
    <mergeCell ref="J68:K68"/>
    <mergeCell ref="A69:B69"/>
    <mergeCell ref="C69:I69"/>
    <mergeCell ref="J69:K69"/>
    <mergeCell ref="A66:B66"/>
    <mergeCell ref="C66:I66"/>
    <mergeCell ref="J66:K66"/>
    <mergeCell ref="A67:B67"/>
    <mergeCell ref="C67:I67"/>
    <mergeCell ref="J67:K67"/>
    <mergeCell ref="A75:B75"/>
    <mergeCell ref="C75:H75"/>
    <mergeCell ref="J75:K75"/>
    <mergeCell ref="A76:B76"/>
    <mergeCell ref="C76:H76"/>
    <mergeCell ref="J76:K76"/>
    <mergeCell ref="A70:I70"/>
    <mergeCell ref="J70:K70"/>
    <mergeCell ref="A72:K72"/>
    <mergeCell ref="A74:B74"/>
    <mergeCell ref="C74:H74"/>
    <mergeCell ref="J74:K74"/>
    <mergeCell ref="A79:B79"/>
    <mergeCell ref="C79:H79"/>
    <mergeCell ref="J79:K79"/>
    <mergeCell ref="A80:H80"/>
    <mergeCell ref="J80:K80"/>
    <mergeCell ref="A82:K82"/>
    <mergeCell ref="A77:B77"/>
    <mergeCell ref="C77:H77"/>
    <mergeCell ref="J77:K77"/>
    <mergeCell ref="A78:B78"/>
    <mergeCell ref="C78:H78"/>
    <mergeCell ref="J78:K78"/>
    <mergeCell ref="A87:B87"/>
    <mergeCell ref="C87:H87"/>
    <mergeCell ref="J87:K87"/>
    <mergeCell ref="A88:B88"/>
    <mergeCell ref="C88:H88"/>
    <mergeCell ref="J88:K88"/>
    <mergeCell ref="A84:K84"/>
    <mergeCell ref="A85:B85"/>
    <mergeCell ref="C85:H85"/>
    <mergeCell ref="J85:K85"/>
    <mergeCell ref="A86:B86"/>
    <mergeCell ref="C86:H86"/>
    <mergeCell ref="J86:K86"/>
    <mergeCell ref="A91:B91"/>
    <mergeCell ref="C91:H91"/>
    <mergeCell ref="J91:K91"/>
    <mergeCell ref="A92:H92"/>
    <mergeCell ref="J92:K92"/>
    <mergeCell ref="A94:K94"/>
    <mergeCell ref="A89:B89"/>
    <mergeCell ref="C89:H89"/>
    <mergeCell ref="J89:K89"/>
    <mergeCell ref="A90:B90"/>
    <mergeCell ref="C90:H90"/>
    <mergeCell ref="J90:K90"/>
    <mergeCell ref="A97:I97"/>
    <mergeCell ref="J97:K97"/>
    <mergeCell ref="A99:K99"/>
    <mergeCell ref="A100:B100"/>
    <mergeCell ref="C100:I100"/>
    <mergeCell ref="J100:K100"/>
    <mergeCell ref="A95:B95"/>
    <mergeCell ref="C95:I95"/>
    <mergeCell ref="J95:K95"/>
    <mergeCell ref="A96:B96"/>
    <mergeCell ref="C96:I96"/>
    <mergeCell ref="J96:K96"/>
    <mergeCell ref="A103:I103"/>
    <mergeCell ref="J103:K103"/>
    <mergeCell ref="A105:K105"/>
    <mergeCell ref="A107:B107"/>
    <mergeCell ref="C107:I107"/>
    <mergeCell ref="J107:K107"/>
    <mergeCell ref="A101:B101"/>
    <mergeCell ref="C101:I101"/>
    <mergeCell ref="J101:K101"/>
    <mergeCell ref="A102:B102"/>
    <mergeCell ref="C102:I102"/>
    <mergeCell ref="J102:K102"/>
    <mergeCell ref="A110:B110"/>
    <mergeCell ref="C110:I110"/>
    <mergeCell ref="J110:K110"/>
    <mergeCell ref="A111:B111"/>
    <mergeCell ref="C111:I111"/>
    <mergeCell ref="J111:K111"/>
    <mergeCell ref="A108:B108"/>
    <mergeCell ref="C108:I108"/>
    <mergeCell ref="J108:K108"/>
    <mergeCell ref="A109:B109"/>
    <mergeCell ref="C109:I109"/>
    <mergeCell ref="J109:K109"/>
    <mergeCell ref="A117:B117"/>
    <mergeCell ref="C117:H117"/>
    <mergeCell ref="J117:K117"/>
    <mergeCell ref="A118:B118"/>
    <mergeCell ref="C118:H118"/>
    <mergeCell ref="J118:K118"/>
    <mergeCell ref="A112:B112"/>
    <mergeCell ref="C112:I112"/>
    <mergeCell ref="J112:K112"/>
    <mergeCell ref="A113:I113"/>
    <mergeCell ref="J113:K113"/>
    <mergeCell ref="A115:K115"/>
    <mergeCell ref="A121:B121"/>
    <mergeCell ref="C121:H121"/>
    <mergeCell ref="J121:K121"/>
    <mergeCell ref="A122:B122"/>
    <mergeCell ref="C122:H122"/>
    <mergeCell ref="J122:K122"/>
    <mergeCell ref="A119:B119"/>
    <mergeCell ref="C119:H119"/>
    <mergeCell ref="J119:K119"/>
    <mergeCell ref="A120:B120"/>
    <mergeCell ref="C120:H120"/>
    <mergeCell ref="J120:K120"/>
    <mergeCell ref="A125:B125"/>
    <mergeCell ref="C125:H125"/>
    <mergeCell ref="J125:K125"/>
    <mergeCell ref="A126:B126"/>
    <mergeCell ref="C126:H126"/>
    <mergeCell ref="J126:K126"/>
    <mergeCell ref="A123:B123"/>
    <mergeCell ref="C123:H123"/>
    <mergeCell ref="J123:K123"/>
    <mergeCell ref="A124:B124"/>
    <mergeCell ref="C124:H124"/>
    <mergeCell ref="J124:K124"/>
    <mergeCell ref="A133:B133"/>
    <mergeCell ref="C133:I133"/>
    <mergeCell ref="J133:K133"/>
    <mergeCell ref="A134:B134"/>
    <mergeCell ref="C134:I134"/>
    <mergeCell ref="J134:K134"/>
    <mergeCell ref="A127:H127"/>
    <mergeCell ref="J127:K127"/>
    <mergeCell ref="A129:K129"/>
    <mergeCell ref="A131:I131"/>
    <mergeCell ref="J131:K131"/>
    <mergeCell ref="A132:B132"/>
    <mergeCell ref="C132:I132"/>
    <mergeCell ref="J132:K132"/>
    <mergeCell ref="A140:K140"/>
    <mergeCell ref="A137:I137"/>
    <mergeCell ref="J137:K137"/>
    <mergeCell ref="A138:B138"/>
    <mergeCell ref="C138:I138"/>
    <mergeCell ref="J138:K138"/>
    <mergeCell ref="A139:I139"/>
    <mergeCell ref="J139:K139"/>
    <mergeCell ref="A135:B135"/>
    <mergeCell ref="C135:I135"/>
    <mergeCell ref="J135:K135"/>
    <mergeCell ref="A136:B136"/>
    <mergeCell ref="C136:I136"/>
    <mergeCell ref="J136:K136"/>
  </mergeCells>
  <printOptions horizontalCentered="1"/>
  <pageMargins left="0.39370078740157483" right="0.39370078740157483" top="0.98425196850393704" bottom="0.39370078740157483" header="0.31496062992125984" footer="0.31496062992125984"/>
  <pageSetup paperSize="9" scale="90" orientation="portrait" r:id="rId1"/>
  <rowBreaks count="2" manualBreakCount="2">
    <brk id="54" max="10" man="1"/>
    <brk id="104" max="1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LIMPEZA E COZINHA</vt:lpstr>
      <vt:lpstr>'LIMPEZA E COZINHA'!Area_de_impressao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Thays Cristina da Silva Araujo</dc:creator>
  <cp:lastModifiedBy>office365.12 Contas</cp:lastModifiedBy>
  <cp:lastPrinted>2024-02-29T17:17:29Z</cp:lastPrinted>
  <dcterms:created xsi:type="dcterms:W3CDTF">2024-02-29T17:12:05Z</dcterms:created>
  <dcterms:modified xsi:type="dcterms:W3CDTF">2025-09-01T20:39:33Z</dcterms:modified>
</cp:coreProperties>
</file>