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empregados e suas remunerações\"/>
    </mc:Choice>
  </mc:AlternateContent>
  <bookViews>
    <workbookView xWindow="120" yWindow="20" windowWidth="18960" windowHeight="11330" tabRatio="646"/>
  </bookViews>
  <sheets>
    <sheet name="Relação de empregados Ago-25" sheetId="16" r:id="rId1"/>
  </sheets>
  <calcPr calcId="162913"/>
</workbook>
</file>

<file path=xl/calcChain.xml><?xml version="1.0" encoding="utf-8"?>
<calcChain xmlns="http://schemas.openxmlformats.org/spreadsheetml/2006/main">
  <c r="I15" i="16" l="1"/>
  <c r="J15" i="16"/>
  <c r="K15" i="16"/>
  <c r="H15" i="16" l="1"/>
  <c r="J13" i="16"/>
  <c r="I13" i="16"/>
  <c r="K9" i="16" l="1"/>
  <c r="I9" i="16"/>
  <c r="C8" i="16"/>
  <c r="I5" i="16"/>
  <c r="K5" i="16"/>
  <c r="C5" i="16"/>
  <c r="E15" i="16" l="1"/>
  <c r="C15" i="16"/>
  <c r="I6" i="16" l="1"/>
  <c r="K6" i="16" s="1"/>
  <c r="C13" i="16" l="1"/>
  <c r="D15" i="16"/>
  <c r="F15" i="16"/>
  <c r="G15" i="16"/>
  <c r="I11" i="16"/>
  <c r="K11" i="16" s="1"/>
  <c r="I7" i="16"/>
  <c r="K7" i="16" s="1"/>
  <c r="I8" i="16"/>
  <c r="K8" i="16" s="1"/>
  <c r="I10" i="16"/>
  <c r="K10" i="16" s="1"/>
  <c r="I12" i="16"/>
  <c r="K12" i="16" s="1"/>
  <c r="K13" i="16"/>
  <c r="I14" i="16"/>
  <c r="K14" i="16" s="1"/>
</calcChain>
</file>

<file path=xl/sharedStrings.xml><?xml version="1.0" encoding="utf-8"?>
<sst xmlns="http://schemas.openxmlformats.org/spreadsheetml/2006/main" count="37" uniqueCount="35">
  <si>
    <t>Valdir Rabelo Júnior</t>
  </si>
  <si>
    <t>Diretor Administrativo</t>
  </si>
  <si>
    <t>Gerente de Finanças e Contábil</t>
  </si>
  <si>
    <t>Assessor de Engenharia</t>
  </si>
  <si>
    <t>Gerente de Engenharia</t>
  </si>
  <si>
    <t>Bruna Mendes Rosa</t>
  </si>
  <si>
    <t>Pedro Salomão Rodrigues de Abreu</t>
  </si>
  <si>
    <t>Assessor Especial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</si>
  <si>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</si>
  <si>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</si>
  <si>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</si>
  <si>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</si>
  <si>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</si>
  <si>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</si>
  <si>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</si>
  <si>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AUXÍLIO TRANSPORTE</t>
  </si>
  <si>
    <t>13º SALÁRIO</t>
  </si>
  <si>
    <t>TOTAL BRUTO</t>
  </si>
  <si>
    <t>TOTAL DESCONTOS</t>
  </si>
  <si>
    <t>TOTAL LÍQUIDO</t>
  </si>
  <si>
    <t>AUX. SUBSÍDIO PLANO DE SAÚDE</t>
  </si>
  <si>
    <t>GERENTE DE FINANÇAS E CONTÁBIL</t>
  </si>
  <si>
    <t>Ronan da Silva Oliveira Ramos</t>
  </si>
  <si>
    <t>Gerente de Compras</t>
  </si>
  <si>
    <t>Adriano Silva de Faria</t>
  </si>
  <si>
    <t>Leonardo Cunha Barbosa Júnior</t>
  </si>
  <si>
    <t>Analista de Comunicação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</si>
  <si>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</si>
  <si>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</si>
  <si>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</si>
  <si>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</si>
  <si>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</si>
  <si>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RELAÇÃO MENSAL DE EMPREGADOS E SUAS REMUNERAÇÕES - SETEMBRO/2025
RECURSOS ADVINDOS DO FUNDEINFRA VIA TERMO DE COLABORAÇÃO Nº 001/2025  - IFAG x SEINFRA/GOINFRA</t>
  </si>
  <si>
    <t>José Antônio da Silva Netto</t>
  </si>
  <si>
    <t>Goiânia, 06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</si>
</sst>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u/>
      <sz val="12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showGridLines="0" tabSelected="1" topLeftCell="A4" zoomScale="85" zoomScaleNormal="85" workbookViewId="0">
      <selection activeCell="K9" sqref="K9"/>
    </sheetView>
  </sheetViews>
  <sheetFormatPr defaultColWidth="9.296875" defaultRowHeight="13" x14ac:dyDescent="0.3"/>
  <cols>
    <col min="1" max="1" width="33.19921875" style="2" customWidth="1"/>
    <col min="2" max="2" width="32.296875" style="2" customWidth="1"/>
    <col min="3" max="3" width="14" style="2" customWidth="1"/>
    <col min="4" max="4" width="14.5" style="2" customWidth="1"/>
    <col min="5" max="5" width="17.796875" style="2" customWidth="1"/>
    <col min="6" max="7" width="15.296875" style="2" customWidth="1"/>
    <col min="8" max="8" width="11.296875" style="2" customWidth="1"/>
    <col min="9" max="9" width="13.296875" style="2" customWidth="1"/>
    <col min="10" max="10" width="14.5" style="2" customWidth="1"/>
    <col min="11" max="11" width="12.69921875" style="2" customWidth="1"/>
    <col min="12" max="12" width="9.69921875" style="2" bestFit="1" customWidth="1"/>
    <col min="13" max="16384" width="9.296875" style="2"/>
  </cols>
  <sheetData>
    <row r="2" spans="1:13" ht="50.25" customHeight="1" x14ac:dyDescent="0.3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8.75" customHeight="1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0" customFormat="1" ht="57" customHeight="1" x14ac:dyDescent="0.3">
      <c r="A4" s="9" t="s">
        <v>11</v>
      </c>
      <c r="B4" s="11" t="s">
        <v>30</v>
      </c>
      <c r="C4" s="11" t="s">
        <v>12</v>
      </c>
      <c r="D4" s="11" t="s">
        <v>13</v>
      </c>
      <c r="E4" s="18" t="s">
        <v>14</v>
      </c>
      <c r="F4" s="11" t="s">
        <v>15</v>
      </c>
      <c r="G4" s="11" t="s">
        <v>20</v>
      </c>
      <c r="H4" s="11" t="s">
        <v>16</v>
      </c>
      <c r="I4" s="11" t="s">
        <v>17</v>
      </c>
      <c r="J4" s="11" t="s">
        <v>18</v>
      </c>
      <c r="K4" s="12" t="s">
        <v>19</v>
      </c>
    </row>
    <row r="5" spans="1:13" ht="23.5" customHeight="1" x14ac:dyDescent="0.3">
      <c r="A5" s="3" t="s">
        <v>29</v>
      </c>
      <c r="B5" s="4" t="s">
        <v>9</v>
      </c>
      <c r="C5" s="5">
        <f>22180.49-17500</f>
        <v>4680.4900000000016</v>
      </c>
      <c r="D5" s="16"/>
      <c r="E5" s="20">
        <v>17500</v>
      </c>
      <c r="F5" s="16"/>
      <c r="G5" s="16"/>
      <c r="H5" s="16"/>
      <c r="I5" s="5">
        <f>C5+D5+E5+F5+G5+H5</f>
        <v>22180.49</v>
      </c>
      <c r="J5" s="5">
        <v>6407.78</v>
      </c>
      <c r="K5" s="6">
        <f>I5-J5</f>
        <v>15772.710000000003</v>
      </c>
      <c r="M5" s="17"/>
    </row>
    <row r="6" spans="1:13" ht="23.5" customHeight="1" x14ac:dyDescent="0.3">
      <c r="A6" s="3" t="s">
        <v>24</v>
      </c>
      <c r="B6" s="4" t="s">
        <v>7</v>
      </c>
      <c r="C6" s="5">
        <v>19000</v>
      </c>
      <c r="D6" s="16"/>
      <c r="E6" s="20"/>
      <c r="F6" s="16"/>
      <c r="G6" s="16"/>
      <c r="H6" s="16"/>
      <c r="I6" s="5">
        <f>C6+D6+E6+F6+G6+H6</f>
        <v>19000</v>
      </c>
      <c r="J6" s="5">
        <v>5028.96</v>
      </c>
      <c r="K6" s="6">
        <f>I6-J6</f>
        <v>13971.04</v>
      </c>
    </row>
    <row r="7" spans="1:13" ht="23.5" customHeight="1" x14ac:dyDescent="0.3">
      <c r="A7" s="3" t="s">
        <v>5</v>
      </c>
      <c r="B7" s="4" t="s">
        <v>10</v>
      </c>
      <c r="C7" s="5">
        <v>17500</v>
      </c>
      <c r="D7" s="16"/>
      <c r="E7" s="20"/>
      <c r="F7" s="16"/>
      <c r="G7" s="16"/>
      <c r="H7" s="16"/>
      <c r="I7" s="5">
        <f t="shared" ref="I7:I14" si="0">C7+D7+E7+F7+G7+H7</f>
        <v>17500</v>
      </c>
      <c r="J7" s="5">
        <v>4616.46</v>
      </c>
      <c r="K7" s="6">
        <f t="shared" ref="K7:K14" si="1">I7-J7</f>
        <v>12883.54</v>
      </c>
      <c r="M7" s="17"/>
    </row>
    <row r="8" spans="1:13" ht="23.5" customHeight="1" x14ac:dyDescent="0.3">
      <c r="A8" s="3" t="s">
        <v>28</v>
      </c>
      <c r="B8" s="4" t="s">
        <v>4</v>
      </c>
      <c r="C8" s="5">
        <f>26598.86-17500</f>
        <v>9098.86</v>
      </c>
      <c r="D8" s="16"/>
      <c r="E8" s="20">
        <v>17500</v>
      </c>
      <c r="F8" s="16"/>
      <c r="G8" s="16"/>
      <c r="H8" s="16"/>
      <c r="I8" s="5">
        <f t="shared" si="0"/>
        <v>26598.86</v>
      </c>
      <c r="J8" s="5">
        <v>10245.73</v>
      </c>
      <c r="K8" s="6">
        <f t="shared" si="1"/>
        <v>16353.130000000001</v>
      </c>
      <c r="M8" s="17"/>
    </row>
    <row r="9" spans="1:13" ht="23.5" customHeight="1" x14ac:dyDescent="0.3">
      <c r="A9" s="3" t="s">
        <v>33</v>
      </c>
      <c r="B9" s="4" t="s">
        <v>7</v>
      </c>
      <c r="C9" s="20">
        <v>19000</v>
      </c>
      <c r="D9" s="16"/>
      <c r="E9" s="20"/>
      <c r="F9" s="16"/>
      <c r="G9" s="16"/>
      <c r="H9" s="16"/>
      <c r="I9" s="5">
        <f t="shared" si="0"/>
        <v>19000</v>
      </c>
      <c r="J9" s="5">
        <v>9620.6299999999992</v>
      </c>
      <c r="K9" s="6">
        <f t="shared" si="1"/>
        <v>9379.3700000000008</v>
      </c>
      <c r="M9" s="17"/>
    </row>
    <row r="10" spans="1:13" ht="23.5" customHeight="1" x14ac:dyDescent="0.3">
      <c r="A10" s="3" t="s">
        <v>25</v>
      </c>
      <c r="B10" s="4" t="s">
        <v>26</v>
      </c>
      <c r="C10" s="5">
        <v>7000</v>
      </c>
      <c r="D10" s="16"/>
      <c r="E10" s="20"/>
      <c r="F10" s="16"/>
      <c r="G10" s="16"/>
      <c r="H10" s="16"/>
      <c r="I10" s="5">
        <f t="shared" si="0"/>
        <v>7000</v>
      </c>
      <c r="J10" s="5">
        <v>1611.49</v>
      </c>
      <c r="K10" s="6">
        <f t="shared" si="1"/>
        <v>5388.51</v>
      </c>
      <c r="L10" s="17"/>
      <c r="M10" s="17"/>
    </row>
    <row r="11" spans="1:13" ht="23.5" customHeight="1" x14ac:dyDescent="0.3">
      <c r="A11" s="3" t="s">
        <v>6</v>
      </c>
      <c r="B11" s="4" t="s">
        <v>3</v>
      </c>
      <c r="C11" s="5">
        <v>15000</v>
      </c>
      <c r="D11" s="16"/>
      <c r="E11" s="20"/>
      <c r="F11" s="16"/>
      <c r="G11" s="16"/>
      <c r="H11" s="16"/>
      <c r="I11" s="5">
        <f>C11+D11+E11+F11+G11+H11</f>
        <v>15000</v>
      </c>
      <c r="J11" s="5">
        <v>3928.96</v>
      </c>
      <c r="K11" s="6">
        <f t="shared" si="1"/>
        <v>11071.04</v>
      </c>
      <c r="M11" s="17"/>
    </row>
    <row r="12" spans="1:13" ht="23.5" customHeight="1" x14ac:dyDescent="0.3">
      <c r="A12" s="3" t="s">
        <v>22</v>
      </c>
      <c r="B12" s="4" t="s">
        <v>23</v>
      </c>
      <c r="C12" s="5">
        <v>17500</v>
      </c>
      <c r="D12" s="16"/>
      <c r="E12" s="20"/>
      <c r="F12" s="16"/>
      <c r="G12" s="16"/>
      <c r="H12" s="16"/>
      <c r="I12" s="5">
        <f t="shared" si="0"/>
        <v>17500</v>
      </c>
      <c r="J12" s="5">
        <v>4616.46</v>
      </c>
      <c r="K12" s="6">
        <f t="shared" si="1"/>
        <v>12883.54</v>
      </c>
      <c r="M12" s="17"/>
    </row>
    <row r="13" spans="1:13" ht="23.5" customHeight="1" x14ac:dyDescent="0.3">
      <c r="A13" s="3" t="s">
        <v>27</v>
      </c>
      <c r="B13" s="4" t="s">
        <v>1</v>
      </c>
      <c r="C13" s="5">
        <f>10959.85+547.99</f>
        <v>11507.84</v>
      </c>
      <c r="D13" s="16"/>
      <c r="E13" s="20">
        <v>40000</v>
      </c>
      <c r="F13" s="16"/>
      <c r="G13" s="16"/>
      <c r="H13" s="16">
        <v>30057.8</v>
      </c>
      <c r="I13" s="5">
        <f t="shared" si="0"/>
        <v>81565.64</v>
      </c>
      <c r="J13" s="5">
        <f>9662.35+11787.69</f>
        <v>21450.04</v>
      </c>
      <c r="K13" s="6">
        <f t="shared" si="1"/>
        <v>60115.6</v>
      </c>
      <c r="M13" s="17"/>
    </row>
    <row r="14" spans="1:13" ht="23.5" customHeight="1" x14ac:dyDescent="0.3">
      <c r="A14" s="3" t="s">
        <v>0</v>
      </c>
      <c r="B14" s="4" t="s">
        <v>2</v>
      </c>
      <c r="C14" s="5">
        <v>17500</v>
      </c>
      <c r="D14" s="16"/>
      <c r="E14" s="20"/>
      <c r="F14" s="16"/>
      <c r="G14" s="16"/>
      <c r="H14" s="16"/>
      <c r="I14" s="5">
        <f t="shared" si="0"/>
        <v>17500</v>
      </c>
      <c r="J14" s="5">
        <v>4616.46</v>
      </c>
      <c r="K14" s="6">
        <f t="shared" si="1"/>
        <v>12883.54</v>
      </c>
      <c r="L14" s="17"/>
    </row>
    <row r="15" spans="1:13" ht="21" customHeight="1" thickBot="1" x14ac:dyDescent="0.35">
      <c r="A15" s="24" t="s">
        <v>8</v>
      </c>
      <c r="B15" s="25"/>
      <c r="C15" s="7">
        <f t="shared" ref="C15:G15" si="2">SUM(C5:C14)</f>
        <v>137787.19</v>
      </c>
      <c r="D15" s="7">
        <f t="shared" si="2"/>
        <v>0</v>
      </c>
      <c r="E15" s="7">
        <f t="shared" si="2"/>
        <v>75000</v>
      </c>
      <c r="F15" s="7">
        <f t="shared" si="2"/>
        <v>0</v>
      </c>
      <c r="G15" s="7">
        <f t="shared" si="2"/>
        <v>0</v>
      </c>
      <c r="H15" s="7">
        <f>SUM(H5:H14)</f>
        <v>30057.8</v>
      </c>
      <c r="I15" s="7">
        <f>SUM(I5:I14)</f>
        <v>242844.99</v>
      </c>
      <c r="J15" s="7">
        <f>SUM(J5:J14)</f>
        <v>72142.97</v>
      </c>
      <c r="K15" s="8">
        <f>SUM(K5:K14)</f>
        <v>170702.02000000002</v>
      </c>
      <c r="L15" s="17"/>
    </row>
    <row r="17" spans="1:12" x14ac:dyDescent="0.3">
      <c r="A17" s="21" t="s">
        <v>31</v>
      </c>
    </row>
    <row r="18" spans="1:12" x14ac:dyDescent="0.3">
      <c r="A18" s="1"/>
    </row>
    <row r="19" spans="1:12" ht="14" x14ac:dyDescent="0.3">
      <c r="A19" s="22" t="s">
        <v>34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7"/>
    </row>
    <row r="20" spans="1:12" ht="14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L20" s="17"/>
    </row>
    <row r="21" spans="1:12" ht="14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L21" s="17"/>
    </row>
    <row r="22" spans="1:12" ht="14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L22" s="17"/>
    </row>
    <row r="23" spans="1:12" ht="14" x14ac:dyDescent="0.3">
      <c r="A23" s="14"/>
      <c r="B23" s="14"/>
      <c r="C23" s="14"/>
      <c r="D23" s="14"/>
      <c r="E23" s="14"/>
      <c r="F23" s="14"/>
      <c r="G23" s="14"/>
      <c r="H23" s="14"/>
      <c r="I23" s="19"/>
      <c r="J23" s="14"/>
    </row>
    <row r="24" spans="1:12" ht="14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2" ht="14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2" ht="14" x14ac:dyDescent="0.3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2" ht="14" x14ac:dyDescent="0.3">
      <c r="A27" s="22" t="s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2" ht="14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2" ht="14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3" spans="1:11" ht="12.7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</sheetData>
  <mergeCells count="7">
    <mergeCell ref="A34:K34"/>
    <mergeCell ref="A2:K2"/>
    <mergeCell ref="A15:B15"/>
    <mergeCell ref="A19:K19"/>
    <mergeCell ref="A26:K26"/>
    <mergeCell ref="A27:K27"/>
    <mergeCell ref="A33:K33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&amp;CRua 87, nº.708, St. Sul – Goiânia -GO – Cep. 74093-300 
Tel.: (62) 3096-2235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de empregados Ago-25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2025-09-11T18:44:26Z</cp:lastPrinted>
  <dcterms:created xsi:type="dcterms:W3CDTF">2025-07-23T17:02:04Z</dcterms:created>
  <dcterms:modified xsi:type="dcterms:W3CDTF">2025-10-06T17:55:54Z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